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 &amp; Gantt" sheetId="1" r:id="rId4"/>
    <sheet name="Mileston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<sst xmlns="http://schemas.openxmlformats.org/spreadsheetml/2006/main" uniqueCount="100">
  <si>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NigeriaBuildingCost.ng  ·  Free construction template — edit the blue cells, totals calculate automatically</t>
  </si>
  <si>
    <t>Construction Schedule &amp; Gantt Chart</t>
  </si>
  <si>
    <t>Change the start week or duration of any task and the bars move. Week 1 = the start date below.</t>
  </si>
  <si>
    <t>Project</t>
  </si>
  <si>
    <t>4-bedroom bungalow (example)</t>
  </si>
  <si>
    <t>Location</t>
  </si>
  <si>
    <t>Lugbe, Abuja</t>
  </si>
  <si>
    <t>Client</t>
  </si>
  <si>
    <t>Mr &amp; Mrs Adeyemi (example)</t>
  </si>
  <si>
    <t>Contractor</t>
  </si>
  <si>
    <t>Example Builders Ltd</t>
  </si>
  <si>
    <t>Start date (week 1)</t>
  </si>
  <si>
    <t>Target handover</t>
  </si>
  <si>
    <t>#</t>
  </si>
  <si>
    <t>Task</t>
  </si>
  <si>
    <t>Phase</t>
  </si>
  <si>
    <t>Responsible</t>
  </si>
  <si>
    <t>Start wk</t>
  </si>
  <si>
    <t>Weeks</t>
  </si>
  <si>
    <t>% done</t>
  </si>
  <si>
    <t>After #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</si>
  <si>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</si>
  <si>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</si>
  <si>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</si>
  <si>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</si>
  <si>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</si>
  <si>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</si>
  <si>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</si>
  <si>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</si>
  <si>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</si>
  <si>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</si>
  <si>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</si>
  <si>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</si>
  <si>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</si>
  <si>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</si>
  <si>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</si>
  <si>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</si>
  <si>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</si>
  <si>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</si>
  <si>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</si>
  <si>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</si>
  <si>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Mobilisation, site clearance &amp; setting out</t>
  </si>
  <si>
    <t>Pre-construction</t>
  </si>
  <si>
    <t>—</t>
  </si>
  <si>
    <t>Excavation &amp; foundation concrete</t>
  </si>
  <si>
    <t>Substructure</t>
  </si>
  <si>
    <t>Foundation blockwork, filling &amp; DPC</t>
  </si>
  <si>
    <t>Mason</t>
  </si>
  <si>
    <t>German floor slab</t>
  </si>
  <si>
    <t>Blockwork to lintel level</t>
  </si>
  <si>
    <t>Superstructure</t>
  </si>
  <si>
    <t>Columns, lintels &amp; ring beam</t>
  </si>
  <si>
    <t>Iron bender / carpenter</t>
  </si>
  <si>
    <t>Gable walls &amp; roof carcass</t>
  </si>
  <si>
    <t>Roofing</t>
  </si>
  <si>
    <t>Carpenter</t>
  </si>
  <si>
    <t>Roof covering, fascia &amp; gutters</t>
  </si>
  <si>
    <t>Roofer</t>
  </si>
  <si>
    <t>Electrical &amp; plumbing first fix</t>
  </si>
  <si>
    <t>Services</t>
  </si>
  <si>
    <t>Electrician / plumber</t>
  </si>
  <si>
    <t>Plastering &amp; screeding</t>
  </si>
  <si>
    <t>Finishes</t>
  </si>
  <si>
    <t>Plasterer</t>
  </si>
  <si>
    <t>Windows &amp; doors</t>
  </si>
  <si>
    <t>Aluminium installer</t>
  </si>
  <si>
    <t>Ceiling</t>
  </si>
  <si>
    <t>Ceiling installer</t>
  </si>
  <si>
    <t>Floor &amp; wall tiling</t>
  </si>
  <si>
    <t>Tiler</t>
  </si>
  <si>
    <t>Painting</t>
  </si>
  <si>
    <t>Painter</t>
  </si>
  <si>
    <t>Second fix — fittings, sockets, sanitary ware</t>
  </si>
  <si>
    <t>Septic tank, soakaway &amp; external drains</t>
  </si>
  <si>
    <t>External works</t>
  </si>
  <si>
    <t>Snagging, cleaning &amp; handover</t>
  </si>
  <si>
    <t>Close-out</t>
  </si>
  <si>
    <t>Contractor / client</t>
  </si>
  <si>
    <t>Milestone Chart</t>
  </si>
  <si>
    <t>The checkpoints that matter to the client — and usually trigger a stage payment</t>
  </si>
  <si>
    <t>Milestone</t>
  </si>
  <si>
    <t>Planned date</t>
  </si>
  <si>
    <t>Actual date</t>
  </si>
  <si>
    <t>Status</t>
  </si>
  <si>
    <t>Payment / notes</t>
  </si>
  <si>
    <t>Site handed over &amp; setting out approved</t>
  </si>
  <si>
    <t>Done</t>
  </si>
  <si>
    <t>Mobilisation 40% paid</t>
  </si>
  <si>
    <t>Foundation &amp; DPC complete (inspected)</t>
  </si>
  <si>
    <t>Development control inspection</t>
  </si>
  <si>
    <t>Lintel level reached</t>
  </si>
  <si>
    <t>On track</t>
  </si>
  <si>
    <t>Roof covered — building weather-tight</t>
  </si>
  <si>
    <t>At risk</t>
  </si>
  <si>
    <t>Stage 2 payment 30%. Timber supply delayed</t>
  </si>
  <si>
    <t>Finishes complete</t>
  </si>
  <si>
    <t>Stage 3 payment 25%</t>
  </si>
  <si>
    <t>Practical completion &amp; handover</t>
  </si>
  <si>
    <t>Retention 5% held for 6 months</t>
  </si>
  <si>
    <t>Free template from NigeriaBuildingCost.ng. Rates are indicative (Oct 2026) — check current prices in your location before relying on any figure.
Faster option: use the free Track My Build (free project tracker) at https://nigeriabuildingcost.ng/construction-management-software-nigeria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</si>
</sst>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0.0%"/>
    <numFmt numFmtId="166" formatCode="dd-mmm-yy"/>
  </numFmts>
  <fonts count="9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2563EB"/>
      <name val="Arial"/>
    </font>
    <font>
      <b val="0"/>
      <i val="1"/>
      <strike val="0"/>
      <u val="none"/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4" borderId="0" applyFont="1" applyNumberFormat="0" applyFill="1" applyBorder="0" applyAlignment="1">
      <alignment vertical="center" textRotation="0" wrapText="true" shrinkToFit="false"/>
    </xf>
    <xf xfId="0" fontId="5" numFmtId="0" fillId="0" borderId="2" applyFont="1" applyNumberFormat="0" applyFill="0" applyBorder="1" applyAlignment="1">
      <alignment vertical="top" textRotation="0" wrapText="false" shrinkToFit="false"/>
    </xf>
    <xf xfId="0" fontId="5" numFmtId="3" fillId="0" borderId="2" applyFont="1" applyNumberFormat="1" applyFill="0" applyBorder="1" applyAlignment="1">
      <alignment horizontal="right" vertical="top" textRotation="0" wrapText="false" shrinkToFit="false"/>
    </xf>
    <xf xfId="0" fontId="5" numFmtId="165" fillId="0" borderId="2" applyFont="1" applyNumberFormat="1" applyFill="0" applyBorder="1" applyAlignment="1">
      <alignment horizontal="right" vertical="top" textRotation="0" wrapText="false" shrinkToFit="false"/>
    </xf>
    <xf xfId="0" fontId="7" numFmtId="0" fillId="5" borderId="2" applyFont="1" applyNumberFormat="0" applyFill="1" applyBorder="1" applyAlignment="1">
      <alignment horizontal="center" vertical="top" textRotation="0" wrapText="false" shrinkToFit="false"/>
    </xf>
    <xf xfId="0" fontId="1" numFmtId="0" fillId="4" borderId="0" applyFont="1" applyNumberFormat="0" applyFill="1" applyBorder="0" applyAlignment="1">
      <alignment horizontal="center" vertical="center" textRotation="0" wrapText="true" shrinkToFit="false"/>
    </xf>
    <xf xfId="0" fontId="5" numFmtId="0" fillId="0" borderId="2" applyFont="1" applyNumberFormat="0" applyFill="0" applyBorder="1" applyAlignment="1">
      <alignment vertical="top" textRotation="0" wrapText="true" shrinkToFit="false"/>
    </xf>
    <xf xfId="0" fontId="5" numFmtId="166" fillId="0" borderId="2" applyFont="1" applyNumberFormat="1" applyFill="0" applyBorder="1" applyAlignment="1">
      <alignment horizontal="left" vertical="top" textRotation="0" wrapText="true" shrinkToFit="false"/>
    </xf>
    <xf xfId="0" fontId="5" numFmtId="166" fillId="0" borderId="2" applyFont="1" applyNumberFormat="1" applyFill="0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construction-management-software-ni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30"/>
  <sheetViews>
    <sheetView tabSelected="1" workbookViewId="0" showGridLines="false" showRowColHeaders="1">
      <pane ySplit="10" activePane="bottomLeft" state="frozen" topLeftCell="A11"/>
      <selection pane="bottomLeft" activeCell="I10" sqref="I10:AB10"/>
    </sheetView>
  </sheetViews>
  <sheetFormatPr defaultRowHeight="14.4" outlineLevelRow="0" outlineLevelCol="0"/>
  <cols>
    <col min="1" max="1" width="4" customWidth="true" style="0"/>
    <col min="2" max="2" width="30" customWidth="true" style="0"/>
    <col min="3" max="3" width="13" customWidth="true" style="0"/>
    <col min="4" max="4" width="14" customWidth="true" style="0"/>
    <col min="5" max="5" width="6" customWidth="true" style="0"/>
    <col min="6" max="6" width="6" customWidth="true" style="0"/>
    <col min="7" max="7" width="7" customWidth="true" style="0"/>
    <col min="8" max="8" width="6" customWidth="true" style="0"/>
    <col min="9" max="9" width="2.6" customWidth="true" style="0"/>
    <col min="10" max="10" width="2.6" customWidth="true" style="0"/>
    <col min="11" max="11" width="2.6" customWidth="true" style="0"/>
    <col min="12" max="12" width="2.6" customWidth="true" style="0"/>
    <col min="13" max="13" width="2.6" customWidth="true" style="0"/>
    <col min="14" max="14" width="2.6" customWidth="true" style="0"/>
    <col min="15" max="15" width="2.6" customWidth="true" style="0"/>
    <col min="16" max="16" width="2.6" customWidth="true" style="0"/>
    <col min="17" max="17" width="2.6" customWidth="true" style="0"/>
    <col min="18" max="18" width="2.6" customWidth="true" style="0"/>
    <col min="19" max="19" width="2.6" customWidth="true" style="0"/>
    <col min="20" max="20" width="2.6" customWidth="true" style="0"/>
    <col min="21" max="21" width="2.6" customWidth="true" style="0"/>
    <col min="22" max="22" width="2.6" customWidth="true" style="0"/>
    <col min="23" max="23" width="2.6" customWidth="true" style="0"/>
    <col min="24" max="24" width="2.6" customWidth="true" style="0"/>
    <col min="25" max="25" width="2.6" customWidth="true" style="0"/>
    <col min="26" max="26" width="2.6" customWidth="true" style="0"/>
    <col min="27" max="27" width="2.6" customWidth="true" style="0"/>
    <col min="28" max="28" width="2.6" customWidth="true" style="0"/>
  </cols>
  <sheetData>
    <row r="1" spans="1:28">
      <c r="A1" s="1" t="s">
        <v>0</v>
      </c>
    </row>
    <row r="3" spans="1:28" customHeight="1" ht="24">
      <c r="A3" s="2" t="s">
        <v>1</v>
      </c>
    </row>
    <row r="4" spans="1:28">
      <c r="A4" s="3" t="s">
        <v>2</v>
      </c>
    </row>
    <row r="6" spans="1:28">
      <c r="A6" s="4" t="s">
        <v>3</v>
      </c>
      <c r="B6" s="4"/>
      <c r="C6" s="5" t="s">
        <v>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4" t="s">
        <v>5</v>
      </c>
      <c r="P6" s="4"/>
      <c r="Q6" s="4"/>
      <c r="R6" s="4"/>
      <c r="S6" s="4"/>
      <c r="T6" s="4"/>
      <c r="U6" s="5" t="s">
        <v>6</v>
      </c>
      <c r="V6" s="6"/>
      <c r="W6" s="6"/>
      <c r="X6" s="6"/>
      <c r="Y6" s="6"/>
      <c r="Z6" s="6"/>
      <c r="AA6" s="6"/>
      <c r="AB6" s="6"/>
    </row>
    <row r="7" spans="1:28">
      <c r="A7" s="4" t="s">
        <v>7</v>
      </c>
      <c r="B7" s="4"/>
      <c r="C7" s="5" t="s">
        <v>8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4" t="s">
        <v>9</v>
      </c>
      <c r="P7" s="4"/>
      <c r="Q7" s="4"/>
      <c r="R7" s="4"/>
      <c r="S7" s="4"/>
      <c r="T7" s="4"/>
      <c r="U7" s="5" t="s">
        <v>10</v>
      </c>
      <c r="V7" s="6"/>
      <c r="W7" s="6"/>
      <c r="X7" s="6"/>
      <c r="Y7" s="6"/>
      <c r="Z7" s="6"/>
      <c r="AA7" s="6"/>
      <c r="AB7" s="6"/>
    </row>
    <row r="8" spans="1:28">
      <c r="A8" s="4" t="s">
        <v>11</v>
      </c>
      <c r="B8" s="4"/>
      <c r="C8" s="7">
        <v>46328.0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4" t="s">
        <v>12</v>
      </c>
      <c r="P8" s="4"/>
      <c r="Q8" s="4"/>
      <c r="R8" s="4"/>
      <c r="S8" s="4"/>
      <c r="T8" s="4"/>
      <c r="U8" s="7">
        <v>46465.0</v>
      </c>
      <c r="V8" s="6"/>
      <c r="W8" s="6"/>
      <c r="X8" s="6"/>
      <c r="Y8" s="6"/>
      <c r="Z8" s="6"/>
      <c r="AA8" s="6"/>
      <c r="AB8" s="6"/>
    </row>
    <row r="10" spans="1:28" customHeight="1" ht="28">
      <c r="A10" s="8" t="s">
        <v>13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13" t="s">
        <v>21</v>
      </c>
      <c r="J10" s="13" t="s">
        <v>22</v>
      </c>
      <c r="K10" s="13" t="s">
        <v>23</v>
      </c>
      <c r="L10" s="13" t="s">
        <v>24</v>
      </c>
      <c r="M10" s="13" t="s">
        <v>25</v>
      </c>
      <c r="N10" s="13" t="s">
        <v>26</v>
      </c>
      <c r="O10" s="13" t="s">
        <v>27</v>
      </c>
      <c r="P10" s="13" t="s">
        <v>28</v>
      </c>
      <c r="Q10" s="13" t="s">
        <v>29</v>
      </c>
      <c r="R10" s="13" t="s">
        <v>30</v>
      </c>
      <c r="S10" s="13" t="s">
        <v>31</v>
      </c>
      <c r="T10" s="13" t="s">
        <v>32</v>
      </c>
      <c r="U10" s="13" t="s">
        <v>33</v>
      </c>
      <c r="V10" s="13" t="s">
        <v>34</v>
      </c>
      <c r="W10" s="13" t="s">
        <v>35</v>
      </c>
      <c r="X10" s="13" t="s">
        <v>36</v>
      </c>
      <c r="Y10" s="13" t="s">
        <v>37</v>
      </c>
      <c r="Z10" s="13" t="s">
        <v>38</v>
      </c>
      <c r="AA10" s="13" t="s">
        <v>39</v>
      </c>
      <c r="AB10" s="13" t="s">
        <v>40</v>
      </c>
    </row>
    <row r="11" spans="1:28">
      <c r="A11" s="9">
        <v>1</v>
      </c>
      <c r="B11" s="9" t="s">
        <v>41</v>
      </c>
      <c r="C11" s="9" t="s">
        <v>42</v>
      </c>
      <c r="D11" s="9" t="s">
        <v>9</v>
      </c>
      <c r="E11" s="10">
        <v>1</v>
      </c>
      <c r="F11" s="10">
        <v>1</v>
      </c>
      <c r="G11" s="11">
        <v>1.0</v>
      </c>
      <c r="H11" s="9" t="s">
        <v>43</v>
      </c>
      <c r="I11" s="12" t="str">
        <f>IF(AND(1&gt;=E11,1&lt;E11+F11),"█","")</f>
        <v>█</v>
      </c>
      <c r="J11" s="12" t="str">
        <f>IF(AND(2&gt;=E11,2&lt;E11+F11),"█","")</f>
        <v/>
      </c>
      <c r="K11" s="12" t="str">
        <f>IF(AND(3&gt;=E11,3&lt;E11+F11),"█","")</f>
        <v/>
      </c>
      <c r="L11" s="12" t="str">
        <f>IF(AND(4&gt;=E11,4&lt;E11+F11),"█","")</f>
        <v/>
      </c>
      <c r="M11" s="12" t="str">
        <f>IF(AND(5&gt;=E11,5&lt;E11+F11),"█","")</f>
        <v/>
      </c>
      <c r="N11" s="12" t="str">
        <f>IF(AND(6&gt;=E11,6&lt;E11+F11),"█","")</f>
        <v/>
      </c>
      <c r="O11" s="12" t="str">
        <f>IF(AND(7&gt;=E11,7&lt;E11+F11),"█","")</f>
        <v/>
      </c>
      <c r="P11" s="12" t="str">
        <f>IF(AND(8&gt;=E11,8&lt;E11+F11),"█","")</f>
        <v/>
      </c>
      <c r="Q11" s="12" t="str">
        <f>IF(AND(9&gt;=E11,9&lt;E11+F11),"█","")</f>
        <v/>
      </c>
      <c r="R11" s="12" t="str">
        <f>IF(AND(10&gt;=E11,10&lt;E11+F11),"█","")</f>
        <v/>
      </c>
      <c r="S11" s="12" t="str">
        <f>IF(AND(11&gt;=E11,11&lt;E11+F11),"█","")</f>
        <v/>
      </c>
      <c r="T11" s="12" t="str">
        <f>IF(AND(12&gt;=E11,12&lt;E11+F11),"█","")</f>
        <v/>
      </c>
      <c r="U11" s="12" t="str">
        <f>IF(AND(13&gt;=E11,13&lt;E11+F11),"█","")</f>
        <v/>
      </c>
      <c r="V11" s="12" t="str">
        <f>IF(AND(14&gt;=E11,14&lt;E11+F11),"█","")</f>
        <v/>
      </c>
      <c r="W11" s="12" t="str">
        <f>IF(AND(15&gt;=E11,15&lt;E11+F11),"█","")</f>
        <v/>
      </c>
      <c r="X11" s="12" t="str">
        <f>IF(AND(16&gt;=E11,16&lt;E11+F11),"█","")</f>
        <v/>
      </c>
      <c r="Y11" s="12" t="str">
        <f>IF(AND(17&gt;=E11,17&lt;E11+F11),"█","")</f>
        <v/>
      </c>
      <c r="Z11" s="12" t="str">
        <f>IF(AND(18&gt;=E11,18&lt;E11+F11),"█","")</f>
        <v/>
      </c>
      <c r="AA11" s="12" t="str">
        <f>IF(AND(19&gt;=E11,19&lt;E11+F11),"█","")</f>
        <v/>
      </c>
      <c r="AB11" s="12" t="str">
        <f>IF(AND(20&gt;=E11,20&lt;E11+F11),"█","")</f>
        <v/>
      </c>
    </row>
    <row r="12" spans="1:28">
      <c r="A12" s="9">
        <v>2</v>
      </c>
      <c r="B12" s="9" t="s">
        <v>44</v>
      </c>
      <c r="C12" s="9" t="s">
        <v>45</v>
      </c>
      <c r="D12" s="9" t="s">
        <v>9</v>
      </c>
      <c r="E12" s="10">
        <v>2</v>
      </c>
      <c r="F12" s="10">
        <v>2</v>
      </c>
      <c r="G12" s="11">
        <v>1.0</v>
      </c>
      <c r="H12" s="9">
        <v>1</v>
      </c>
      <c r="I12" s="12" t="str">
        <f>IF(AND(1&gt;=E12,1&lt;E12+F12),"█","")</f>
        <v/>
      </c>
      <c r="J12" s="12" t="str">
        <f>IF(AND(2&gt;=E12,2&lt;E12+F12),"█","")</f>
        <v>█</v>
      </c>
      <c r="K12" s="12" t="str">
        <f>IF(AND(3&gt;=E12,3&lt;E12+F12),"█","")</f>
        <v>█</v>
      </c>
      <c r="L12" s="12" t="str">
        <f>IF(AND(4&gt;=E12,4&lt;E12+F12),"█","")</f>
        <v/>
      </c>
      <c r="M12" s="12" t="str">
        <f>IF(AND(5&gt;=E12,5&lt;E12+F12),"█","")</f>
        <v/>
      </c>
      <c r="N12" s="12" t="str">
        <f>IF(AND(6&gt;=E12,6&lt;E12+F12),"█","")</f>
        <v/>
      </c>
      <c r="O12" s="12" t="str">
        <f>IF(AND(7&gt;=E12,7&lt;E12+F12),"█","")</f>
        <v/>
      </c>
      <c r="P12" s="12" t="str">
        <f>IF(AND(8&gt;=E12,8&lt;E12+F12),"█","")</f>
        <v/>
      </c>
      <c r="Q12" s="12" t="str">
        <f>IF(AND(9&gt;=E12,9&lt;E12+F12),"█","")</f>
        <v/>
      </c>
      <c r="R12" s="12" t="str">
        <f>IF(AND(10&gt;=E12,10&lt;E12+F12),"█","")</f>
        <v/>
      </c>
      <c r="S12" s="12" t="str">
        <f>IF(AND(11&gt;=E12,11&lt;E12+F12),"█","")</f>
        <v/>
      </c>
      <c r="T12" s="12" t="str">
        <f>IF(AND(12&gt;=E12,12&lt;E12+F12),"█","")</f>
        <v/>
      </c>
      <c r="U12" s="12" t="str">
        <f>IF(AND(13&gt;=E12,13&lt;E12+F12),"█","")</f>
        <v/>
      </c>
      <c r="V12" s="12" t="str">
        <f>IF(AND(14&gt;=E12,14&lt;E12+F12),"█","")</f>
        <v/>
      </c>
      <c r="W12" s="12" t="str">
        <f>IF(AND(15&gt;=E12,15&lt;E12+F12),"█","")</f>
        <v/>
      </c>
      <c r="X12" s="12" t="str">
        <f>IF(AND(16&gt;=E12,16&lt;E12+F12),"█","")</f>
        <v/>
      </c>
      <c r="Y12" s="12" t="str">
        <f>IF(AND(17&gt;=E12,17&lt;E12+F12),"█","")</f>
        <v/>
      </c>
      <c r="Z12" s="12" t="str">
        <f>IF(AND(18&gt;=E12,18&lt;E12+F12),"█","")</f>
        <v/>
      </c>
      <c r="AA12" s="12" t="str">
        <f>IF(AND(19&gt;=E12,19&lt;E12+F12),"█","")</f>
        <v/>
      </c>
      <c r="AB12" s="12" t="str">
        <f>IF(AND(20&gt;=E12,20&lt;E12+F12),"█","")</f>
        <v/>
      </c>
    </row>
    <row r="13" spans="1:28">
      <c r="A13" s="9">
        <v>3</v>
      </c>
      <c r="B13" s="9" t="s">
        <v>46</v>
      </c>
      <c r="C13" s="9" t="s">
        <v>45</v>
      </c>
      <c r="D13" s="9" t="s">
        <v>47</v>
      </c>
      <c r="E13" s="10">
        <v>3</v>
      </c>
      <c r="F13" s="10">
        <v>2</v>
      </c>
      <c r="G13" s="11">
        <v>1.0</v>
      </c>
      <c r="H13" s="9">
        <v>2</v>
      </c>
      <c r="I13" s="12" t="str">
        <f>IF(AND(1&gt;=E13,1&lt;E13+F13),"█","")</f>
        <v/>
      </c>
      <c r="J13" s="12" t="str">
        <f>IF(AND(2&gt;=E13,2&lt;E13+F13),"█","")</f>
        <v/>
      </c>
      <c r="K13" s="12" t="str">
        <f>IF(AND(3&gt;=E13,3&lt;E13+F13),"█","")</f>
        <v>█</v>
      </c>
      <c r="L13" s="12" t="str">
        <f>IF(AND(4&gt;=E13,4&lt;E13+F13),"█","")</f>
        <v>█</v>
      </c>
      <c r="M13" s="12" t="str">
        <f>IF(AND(5&gt;=E13,5&lt;E13+F13),"█","")</f>
        <v/>
      </c>
      <c r="N13" s="12" t="str">
        <f>IF(AND(6&gt;=E13,6&lt;E13+F13),"█","")</f>
        <v/>
      </c>
      <c r="O13" s="12" t="str">
        <f>IF(AND(7&gt;=E13,7&lt;E13+F13),"█","")</f>
        <v/>
      </c>
      <c r="P13" s="12" t="str">
        <f>IF(AND(8&gt;=E13,8&lt;E13+F13),"█","")</f>
        <v/>
      </c>
      <c r="Q13" s="12" t="str">
        <f>IF(AND(9&gt;=E13,9&lt;E13+F13),"█","")</f>
        <v/>
      </c>
      <c r="R13" s="12" t="str">
        <f>IF(AND(10&gt;=E13,10&lt;E13+F13),"█","")</f>
        <v/>
      </c>
      <c r="S13" s="12" t="str">
        <f>IF(AND(11&gt;=E13,11&lt;E13+F13),"█","")</f>
        <v/>
      </c>
      <c r="T13" s="12" t="str">
        <f>IF(AND(12&gt;=E13,12&lt;E13+F13),"█","")</f>
        <v/>
      </c>
      <c r="U13" s="12" t="str">
        <f>IF(AND(13&gt;=E13,13&lt;E13+F13),"█","")</f>
        <v/>
      </c>
      <c r="V13" s="12" t="str">
        <f>IF(AND(14&gt;=E13,14&lt;E13+F13),"█","")</f>
        <v/>
      </c>
      <c r="W13" s="12" t="str">
        <f>IF(AND(15&gt;=E13,15&lt;E13+F13),"█","")</f>
        <v/>
      </c>
      <c r="X13" s="12" t="str">
        <f>IF(AND(16&gt;=E13,16&lt;E13+F13),"█","")</f>
        <v/>
      </c>
      <c r="Y13" s="12" t="str">
        <f>IF(AND(17&gt;=E13,17&lt;E13+F13),"█","")</f>
        <v/>
      </c>
      <c r="Z13" s="12" t="str">
        <f>IF(AND(18&gt;=E13,18&lt;E13+F13),"█","")</f>
        <v/>
      </c>
      <c r="AA13" s="12" t="str">
        <f>IF(AND(19&gt;=E13,19&lt;E13+F13),"█","")</f>
        <v/>
      </c>
      <c r="AB13" s="12" t="str">
        <f>IF(AND(20&gt;=E13,20&lt;E13+F13),"█","")</f>
        <v/>
      </c>
    </row>
    <row r="14" spans="1:28">
      <c r="A14" s="9">
        <v>4</v>
      </c>
      <c r="B14" s="9" t="s">
        <v>48</v>
      </c>
      <c r="C14" s="9" t="s">
        <v>45</v>
      </c>
      <c r="D14" s="9" t="s">
        <v>9</v>
      </c>
      <c r="E14" s="10">
        <v>5</v>
      </c>
      <c r="F14" s="10">
        <v>1</v>
      </c>
      <c r="G14" s="11">
        <v>1.0</v>
      </c>
      <c r="H14" s="9">
        <v>3</v>
      </c>
      <c r="I14" s="12" t="str">
        <f>IF(AND(1&gt;=E14,1&lt;E14+F14),"█","")</f>
        <v/>
      </c>
      <c r="J14" s="12" t="str">
        <f>IF(AND(2&gt;=E14,2&lt;E14+F14),"█","")</f>
        <v/>
      </c>
      <c r="K14" s="12" t="str">
        <f>IF(AND(3&gt;=E14,3&lt;E14+F14),"█","")</f>
        <v/>
      </c>
      <c r="L14" s="12" t="str">
        <f>IF(AND(4&gt;=E14,4&lt;E14+F14),"█","")</f>
        <v/>
      </c>
      <c r="M14" s="12" t="str">
        <f>IF(AND(5&gt;=E14,5&lt;E14+F14),"█","")</f>
        <v>█</v>
      </c>
      <c r="N14" s="12" t="str">
        <f>IF(AND(6&gt;=E14,6&lt;E14+F14),"█","")</f>
        <v/>
      </c>
      <c r="O14" s="12" t="str">
        <f>IF(AND(7&gt;=E14,7&lt;E14+F14),"█","")</f>
        <v/>
      </c>
      <c r="P14" s="12" t="str">
        <f>IF(AND(8&gt;=E14,8&lt;E14+F14),"█","")</f>
        <v/>
      </c>
      <c r="Q14" s="12" t="str">
        <f>IF(AND(9&gt;=E14,9&lt;E14+F14),"█","")</f>
        <v/>
      </c>
      <c r="R14" s="12" t="str">
        <f>IF(AND(10&gt;=E14,10&lt;E14+F14),"█","")</f>
        <v/>
      </c>
      <c r="S14" s="12" t="str">
        <f>IF(AND(11&gt;=E14,11&lt;E14+F14),"█","")</f>
        <v/>
      </c>
      <c r="T14" s="12" t="str">
        <f>IF(AND(12&gt;=E14,12&lt;E14+F14),"█","")</f>
        <v/>
      </c>
      <c r="U14" s="12" t="str">
        <f>IF(AND(13&gt;=E14,13&lt;E14+F14),"█","")</f>
        <v/>
      </c>
      <c r="V14" s="12" t="str">
        <f>IF(AND(14&gt;=E14,14&lt;E14+F14),"█","")</f>
        <v/>
      </c>
      <c r="W14" s="12" t="str">
        <f>IF(AND(15&gt;=E14,15&lt;E14+F14),"█","")</f>
        <v/>
      </c>
      <c r="X14" s="12" t="str">
        <f>IF(AND(16&gt;=E14,16&lt;E14+F14),"█","")</f>
        <v/>
      </c>
      <c r="Y14" s="12" t="str">
        <f>IF(AND(17&gt;=E14,17&lt;E14+F14),"█","")</f>
        <v/>
      </c>
      <c r="Z14" s="12" t="str">
        <f>IF(AND(18&gt;=E14,18&lt;E14+F14),"█","")</f>
        <v/>
      </c>
      <c r="AA14" s="12" t="str">
        <f>IF(AND(19&gt;=E14,19&lt;E14+F14),"█","")</f>
        <v/>
      </c>
      <c r="AB14" s="12" t="str">
        <f>IF(AND(20&gt;=E14,20&lt;E14+F14),"█","")</f>
        <v/>
      </c>
    </row>
    <row r="15" spans="1:28">
      <c r="A15" s="9">
        <v>5</v>
      </c>
      <c r="B15" s="9" t="s">
        <v>49</v>
      </c>
      <c r="C15" s="9" t="s">
        <v>50</v>
      </c>
      <c r="D15" s="9" t="s">
        <v>47</v>
      </c>
      <c r="E15" s="10">
        <v>6</v>
      </c>
      <c r="F15" s="10">
        <v>3</v>
      </c>
      <c r="G15" s="11">
        <v>0.7</v>
      </c>
      <c r="H15" s="9">
        <v>4</v>
      </c>
      <c r="I15" s="12" t="str">
        <f>IF(AND(1&gt;=E15,1&lt;E15+F15),"█","")</f>
        <v/>
      </c>
      <c r="J15" s="12" t="str">
        <f>IF(AND(2&gt;=E15,2&lt;E15+F15),"█","")</f>
        <v/>
      </c>
      <c r="K15" s="12" t="str">
        <f>IF(AND(3&gt;=E15,3&lt;E15+F15),"█","")</f>
        <v/>
      </c>
      <c r="L15" s="12" t="str">
        <f>IF(AND(4&gt;=E15,4&lt;E15+F15),"█","")</f>
        <v/>
      </c>
      <c r="M15" s="12" t="str">
        <f>IF(AND(5&gt;=E15,5&lt;E15+F15),"█","")</f>
        <v/>
      </c>
      <c r="N15" s="12" t="str">
        <f>IF(AND(6&gt;=E15,6&lt;E15+F15),"█","")</f>
        <v>█</v>
      </c>
      <c r="O15" s="12" t="str">
        <f>IF(AND(7&gt;=E15,7&lt;E15+F15),"█","")</f>
        <v>█</v>
      </c>
      <c r="P15" s="12" t="str">
        <f>IF(AND(8&gt;=E15,8&lt;E15+F15),"█","")</f>
        <v>█</v>
      </c>
      <c r="Q15" s="12" t="str">
        <f>IF(AND(9&gt;=E15,9&lt;E15+F15),"█","")</f>
        <v/>
      </c>
      <c r="R15" s="12" t="str">
        <f>IF(AND(10&gt;=E15,10&lt;E15+F15),"█","")</f>
        <v/>
      </c>
      <c r="S15" s="12" t="str">
        <f>IF(AND(11&gt;=E15,11&lt;E15+F15),"█","")</f>
        <v/>
      </c>
      <c r="T15" s="12" t="str">
        <f>IF(AND(12&gt;=E15,12&lt;E15+F15),"█","")</f>
        <v/>
      </c>
      <c r="U15" s="12" t="str">
        <f>IF(AND(13&gt;=E15,13&lt;E15+F15),"█","")</f>
        <v/>
      </c>
      <c r="V15" s="12" t="str">
        <f>IF(AND(14&gt;=E15,14&lt;E15+F15),"█","")</f>
        <v/>
      </c>
      <c r="W15" s="12" t="str">
        <f>IF(AND(15&gt;=E15,15&lt;E15+F15),"█","")</f>
        <v/>
      </c>
      <c r="X15" s="12" t="str">
        <f>IF(AND(16&gt;=E15,16&lt;E15+F15),"█","")</f>
        <v/>
      </c>
      <c r="Y15" s="12" t="str">
        <f>IF(AND(17&gt;=E15,17&lt;E15+F15),"█","")</f>
        <v/>
      </c>
      <c r="Z15" s="12" t="str">
        <f>IF(AND(18&gt;=E15,18&lt;E15+F15),"█","")</f>
        <v/>
      </c>
      <c r="AA15" s="12" t="str">
        <f>IF(AND(19&gt;=E15,19&lt;E15+F15),"█","")</f>
        <v/>
      </c>
      <c r="AB15" s="12" t="str">
        <f>IF(AND(20&gt;=E15,20&lt;E15+F15),"█","")</f>
        <v/>
      </c>
    </row>
    <row r="16" spans="1:28">
      <c r="A16" s="9">
        <v>6</v>
      </c>
      <c r="B16" s="9" t="s">
        <v>51</v>
      </c>
      <c r="C16" s="9" t="s">
        <v>50</v>
      </c>
      <c r="D16" s="9" t="s">
        <v>52</v>
      </c>
      <c r="E16" s="10">
        <v>8</v>
      </c>
      <c r="F16" s="10">
        <v>2</v>
      </c>
      <c r="G16" s="11">
        <v>0.3</v>
      </c>
      <c r="H16" s="9">
        <v>5</v>
      </c>
      <c r="I16" s="12" t="str">
        <f>IF(AND(1&gt;=E16,1&lt;E16+F16),"█","")</f>
        <v/>
      </c>
      <c r="J16" s="12" t="str">
        <f>IF(AND(2&gt;=E16,2&lt;E16+F16),"█","")</f>
        <v/>
      </c>
      <c r="K16" s="12" t="str">
        <f>IF(AND(3&gt;=E16,3&lt;E16+F16),"█","")</f>
        <v/>
      </c>
      <c r="L16" s="12" t="str">
        <f>IF(AND(4&gt;=E16,4&lt;E16+F16),"█","")</f>
        <v/>
      </c>
      <c r="M16" s="12" t="str">
        <f>IF(AND(5&gt;=E16,5&lt;E16+F16),"█","")</f>
        <v/>
      </c>
      <c r="N16" s="12" t="str">
        <f>IF(AND(6&gt;=E16,6&lt;E16+F16),"█","")</f>
        <v/>
      </c>
      <c r="O16" s="12" t="str">
        <f>IF(AND(7&gt;=E16,7&lt;E16+F16),"█","")</f>
        <v/>
      </c>
      <c r="P16" s="12" t="str">
        <f>IF(AND(8&gt;=E16,8&lt;E16+F16),"█","")</f>
        <v>█</v>
      </c>
      <c r="Q16" s="12" t="str">
        <f>IF(AND(9&gt;=E16,9&lt;E16+F16),"█","")</f>
        <v>█</v>
      </c>
      <c r="R16" s="12" t="str">
        <f>IF(AND(10&gt;=E16,10&lt;E16+F16),"█","")</f>
        <v/>
      </c>
      <c r="S16" s="12" t="str">
        <f>IF(AND(11&gt;=E16,11&lt;E16+F16),"█","")</f>
        <v/>
      </c>
      <c r="T16" s="12" t="str">
        <f>IF(AND(12&gt;=E16,12&lt;E16+F16),"█","")</f>
        <v/>
      </c>
      <c r="U16" s="12" t="str">
        <f>IF(AND(13&gt;=E16,13&lt;E16+F16),"█","")</f>
        <v/>
      </c>
      <c r="V16" s="12" t="str">
        <f>IF(AND(14&gt;=E16,14&lt;E16+F16),"█","")</f>
        <v/>
      </c>
      <c r="W16" s="12" t="str">
        <f>IF(AND(15&gt;=E16,15&lt;E16+F16),"█","")</f>
        <v/>
      </c>
      <c r="X16" s="12" t="str">
        <f>IF(AND(16&gt;=E16,16&lt;E16+F16),"█","")</f>
        <v/>
      </c>
      <c r="Y16" s="12" t="str">
        <f>IF(AND(17&gt;=E16,17&lt;E16+F16),"█","")</f>
        <v/>
      </c>
      <c r="Z16" s="12" t="str">
        <f>IF(AND(18&gt;=E16,18&lt;E16+F16),"█","")</f>
        <v/>
      </c>
      <c r="AA16" s="12" t="str">
        <f>IF(AND(19&gt;=E16,19&lt;E16+F16),"█","")</f>
        <v/>
      </c>
      <c r="AB16" s="12" t="str">
        <f>IF(AND(20&gt;=E16,20&lt;E16+F16),"█","")</f>
        <v/>
      </c>
    </row>
    <row r="17" spans="1:28">
      <c r="A17" s="9">
        <v>7</v>
      </c>
      <c r="B17" s="9" t="s">
        <v>53</v>
      </c>
      <c r="C17" s="9" t="s">
        <v>54</v>
      </c>
      <c r="D17" s="9" t="s">
        <v>55</v>
      </c>
      <c r="E17" s="10">
        <v>10</v>
      </c>
      <c r="F17" s="10">
        <v>2</v>
      </c>
      <c r="G17" s="11">
        <v>0</v>
      </c>
      <c r="H17" s="9">
        <v>6</v>
      </c>
      <c r="I17" s="12" t="str">
        <f>IF(AND(1&gt;=E17,1&lt;E17+F17),"█","")</f>
        <v/>
      </c>
      <c r="J17" s="12" t="str">
        <f>IF(AND(2&gt;=E17,2&lt;E17+F17),"█","")</f>
        <v/>
      </c>
      <c r="K17" s="12" t="str">
        <f>IF(AND(3&gt;=E17,3&lt;E17+F17),"█","")</f>
        <v/>
      </c>
      <c r="L17" s="12" t="str">
        <f>IF(AND(4&gt;=E17,4&lt;E17+F17),"█","")</f>
        <v/>
      </c>
      <c r="M17" s="12" t="str">
        <f>IF(AND(5&gt;=E17,5&lt;E17+F17),"█","")</f>
        <v/>
      </c>
      <c r="N17" s="12" t="str">
        <f>IF(AND(6&gt;=E17,6&lt;E17+F17),"█","")</f>
        <v/>
      </c>
      <c r="O17" s="12" t="str">
        <f>IF(AND(7&gt;=E17,7&lt;E17+F17),"█","")</f>
        <v/>
      </c>
      <c r="P17" s="12" t="str">
        <f>IF(AND(8&gt;=E17,8&lt;E17+F17),"█","")</f>
        <v/>
      </c>
      <c r="Q17" s="12" t="str">
        <f>IF(AND(9&gt;=E17,9&lt;E17+F17),"█","")</f>
        <v/>
      </c>
      <c r="R17" s="12" t="str">
        <f>IF(AND(10&gt;=E17,10&lt;E17+F17),"█","")</f>
        <v>█</v>
      </c>
      <c r="S17" s="12" t="str">
        <f>IF(AND(11&gt;=E17,11&lt;E17+F17),"█","")</f>
        <v>█</v>
      </c>
      <c r="T17" s="12" t="str">
        <f>IF(AND(12&gt;=E17,12&lt;E17+F17),"█","")</f>
        <v/>
      </c>
      <c r="U17" s="12" t="str">
        <f>IF(AND(13&gt;=E17,13&lt;E17+F17),"█","")</f>
        <v/>
      </c>
      <c r="V17" s="12" t="str">
        <f>IF(AND(14&gt;=E17,14&lt;E17+F17),"█","")</f>
        <v/>
      </c>
      <c r="W17" s="12" t="str">
        <f>IF(AND(15&gt;=E17,15&lt;E17+F17),"█","")</f>
        <v/>
      </c>
      <c r="X17" s="12" t="str">
        <f>IF(AND(16&gt;=E17,16&lt;E17+F17),"█","")</f>
        <v/>
      </c>
      <c r="Y17" s="12" t="str">
        <f>IF(AND(17&gt;=E17,17&lt;E17+F17),"█","")</f>
        <v/>
      </c>
      <c r="Z17" s="12" t="str">
        <f>IF(AND(18&gt;=E17,18&lt;E17+F17),"█","")</f>
        <v/>
      </c>
      <c r="AA17" s="12" t="str">
        <f>IF(AND(19&gt;=E17,19&lt;E17+F17),"█","")</f>
        <v/>
      </c>
      <c r="AB17" s="12" t="str">
        <f>IF(AND(20&gt;=E17,20&lt;E17+F17),"█","")</f>
        <v/>
      </c>
    </row>
    <row r="18" spans="1:28">
      <c r="A18" s="9">
        <v>8</v>
      </c>
      <c r="B18" s="9" t="s">
        <v>56</v>
      </c>
      <c r="C18" s="9" t="s">
        <v>54</v>
      </c>
      <c r="D18" s="9" t="s">
        <v>57</v>
      </c>
      <c r="E18" s="10">
        <v>12</v>
      </c>
      <c r="F18" s="10">
        <v>1</v>
      </c>
      <c r="G18" s="11">
        <v>0</v>
      </c>
      <c r="H18" s="9">
        <v>7</v>
      </c>
      <c r="I18" s="12" t="str">
        <f>IF(AND(1&gt;=E18,1&lt;E18+F18),"█","")</f>
        <v/>
      </c>
      <c r="J18" s="12" t="str">
        <f>IF(AND(2&gt;=E18,2&lt;E18+F18),"█","")</f>
        <v/>
      </c>
      <c r="K18" s="12" t="str">
        <f>IF(AND(3&gt;=E18,3&lt;E18+F18),"█","")</f>
        <v/>
      </c>
      <c r="L18" s="12" t="str">
        <f>IF(AND(4&gt;=E18,4&lt;E18+F18),"█","")</f>
        <v/>
      </c>
      <c r="M18" s="12" t="str">
        <f>IF(AND(5&gt;=E18,5&lt;E18+F18),"█","")</f>
        <v/>
      </c>
      <c r="N18" s="12" t="str">
        <f>IF(AND(6&gt;=E18,6&lt;E18+F18),"█","")</f>
        <v/>
      </c>
      <c r="O18" s="12" t="str">
        <f>IF(AND(7&gt;=E18,7&lt;E18+F18),"█","")</f>
        <v/>
      </c>
      <c r="P18" s="12" t="str">
        <f>IF(AND(8&gt;=E18,8&lt;E18+F18),"█","")</f>
        <v/>
      </c>
      <c r="Q18" s="12" t="str">
        <f>IF(AND(9&gt;=E18,9&lt;E18+F18),"█","")</f>
        <v/>
      </c>
      <c r="R18" s="12" t="str">
        <f>IF(AND(10&gt;=E18,10&lt;E18+F18),"█","")</f>
        <v/>
      </c>
      <c r="S18" s="12" t="str">
        <f>IF(AND(11&gt;=E18,11&lt;E18+F18),"█","")</f>
        <v/>
      </c>
      <c r="T18" s="12" t="str">
        <f>IF(AND(12&gt;=E18,12&lt;E18+F18),"█","")</f>
        <v>█</v>
      </c>
      <c r="U18" s="12" t="str">
        <f>IF(AND(13&gt;=E18,13&lt;E18+F18),"█","")</f>
        <v/>
      </c>
      <c r="V18" s="12" t="str">
        <f>IF(AND(14&gt;=E18,14&lt;E18+F18),"█","")</f>
        <v/>
      </c>
      <c r="W18" s="12" t="str">
        <f>IF(AND(15&gt;=E18,15&lt;E18+F18),"█","")</f>
        <v/>
      </c>
      <c r="X18" s="12" t="str">
        <f>IF(AND(16&gt;=E18,16&lt;E18+F18),"█","")</f>
        <v/>
      </c>
      <c r="Y18" s="12" t="str">
        <f>IF(AND(17&gt;=E18,17&lt;E18+F18),"█","")</f>
        <v/>
      </c>
      <c r="Z18" s="12" t="str">
        <f>IF(AND(18&gt;=E18,18&lt;E18+F18),"█","")</f>
        <v/>
      </c>
      <c r="AA18" s="12" t="str">
        <f>IF(AND(19&gt;=E18,19&lt;E18+F18),"█","")</f>
        <v/>
      </c>
      <c r="AB18" s="12" t="str">
        <f>IF(AND(20&gt;=E18,20&lt;E18+F18),"█","")</f>
        <v/>
      </c>
    </row>
    <row r="19" spans="1:28">
      <c r="A19" s="9">
        <v>9</v>
      </c>
      <c r="B19" s="9" t="s">
        <v>58</v>
      </c>
      <c r="C19" s="9" t="s">
        <v>59</v>
      </c>
      <c r="D19" s="9" t="s">
        <v>60</v>
      </c>
      <c r="E19" s="10">
        <v>12</v>
      </c>
      <c r="F19" s="10">
        <v>2</v>
      </c>
      <c r="G19" s="11">
        <v>0</v>
      </c>
      <c r="H19" s="9">
        <v>7</v>
      </c>
      <c r="I19" s="12" t="str">
        <f>IF(AND(1&gt;=E19,1&lt;E19+F19),"█","")</f>
        <v/>
      </c>
      <c r="J19" s="12" t="str">
        <f>IF(AND(2&gt;=E19,2&lt;E19+F19),"█","")</f>
        <v/>
      </c>
      <c r="K19" s="12" t="str">
        <f>IF(AND(3&gt;=E19,3&lt;E19+F19),"█","")</f>
        <v/>
      </c>
      <c r="L19" s="12" t="str">
        <f>IF(AND(4&gt;=E19,4&lt;E19+F19),"█","")</f>
        <v/>
      </c>
      <c r="M19" s="12" t="str">
        <f>IF(AND(5&gt;=E19,5&lt;E19+F19),"█","")</f>
        <v/>
      </c>
      <c r="N19" s="12" t="str">
        <f>IF(AND(6&gt;=E19,6&lt;E19+F19),"█","")</f>
        <v/>
      </c>
      <c r="O19" s="12" t="str">
        <f>IF(AND(7&gt;=E19,7&lt;E19+F19),"█","")</f>
        <v/>
      </c>
      <c r="P19" s="12" t="str">
        <f>IF(AND(8&gt;=E19,8&lt;E19+F19),"█","")</f>
        <v/>
      </c>
      <c r="Q19" s="12" t="str">
        <f>IF(AND(9&gt;=E19,9&lt;E19+F19),"█","")</f>
        <v/>
      </c>
      <c r="R19" s="12" t="str">
        <f>IF(AND(10&gt;=E19,10&lt;E19+F19),"█","")</f>
        <v/>
      </c>
      <c r="S19" s="12" t="str">
        <f>IF(AND(11&gt;=E19,11&lt;E19+F19),"█","")</f>
        <v/>
      </c>
      <c r="T19" s="12" t="str">
        <f>IF(AND(12&gt;=E19,12&lt;E19+F19),"█","")</f>
        <v>█</v>
      </c>
      <c r="U19" s="12" t="str">
        <f>IF(AND(13&gt;=E19,13&lt;E19+F19),"█","")</f>
        <v>█</v>
      </c>
      <c r="V19" s="12" t="str">
        <f>IF(AND(14&gt;=E19,14&lt;E19+F19),"█","")</f>
        <v/>
      </c>
      <c r="W19" s="12" t="str">
        <f>IF(AND(15&gt;=E19,15&lt;E19+F19),"█","")</f>
        <v/>
      </c>
      <c r="X19" s="12" t="str">
        <f>IF(AND(16&gt;=E19,16&lt;E19+F19),"█","")</f>
        <v/>
      </c>
      <c r="Y19" s="12" t="str">
        <f>IF(AND(17&gt;=E19,17&lt;E19+F19),"█","")</f>
        <v/>
      </c>
      <c r="Z19" s="12" t="str">
        <f>IF(AND(18&gt;=E19,18&lt;E19+F19),"█","")</f>
        <v/>
      </c>
      <c r="AA19" s="12" t="str">
        <f>IF(AND(19&gt;=E19,19&lt;E19+F19),"█","")</f>
        <v/>
      </c>
      <c r="AB19" s="12" t="str">
        <f>IF(AND(20&gt;=E19,20&lt;E19+F19),"█","")</f>
        <v/>
      </c>
    </row>
    <row r="20" spans="1:28">
      <c r="A20" s="9">
        <v>10</v>
      </c>
      <c r="B20" s="9" t="s">
        <v>61</v>
      </c>
      <c r="C20" s="9" t="s">
        <v>62</v>
      </c>
      <c r="D20" s="9" t="s">
        <v>63</v>
      </c>
      <c r="E20" s="10">
        <v>13</v>
      </c>
      <c r="F20" s="10">
        <v>3</v>
      </c>
      <c r="G20" s="11">
        <v>0</v>
      </c>
      <c r="H20" s="9">
        <v>9</v>
      </c>
      <c r="I20" s="12" t="str">
        <f>IF(AND(1&gt;=E20,1&lt;E20+F20),"█","")</f>
        <v/>
      </c>
      <c r="J20" s="12" t="str">
        <f>IF(AND(2&gt;=E20,2&lt;E20+F20),"█","")</f>
        <v/>
      </c>
      <c r="K20" s="12" t="str">
        <f>IF(AND(3&gt;=E20,3&lt;E20+F20),"█","")</f>
        <v/>
      </c>
      <c r="L20" s="12" t="str">
        <f>IF(AND(4&gt;=E20,4&lt;E20+F20),"█","")</f>
        <v/>
      </c>
      <c r="M20" s="12" t="str">
        <f>IF(AND(5&gt;=E20,5&lt;E20+F20),"█","")</f>
        <v/>
      </c>
      <c r="N20" s="12" t="str">
        <f>IF(AND(6&gt;=E20,6&lt;E20+F20),"█","")</f>
        <v/>
      </c>
      <c r="O20" s="12" t="str">
        <f>IF(AND(7&gt;=E20,7&lt;E20+F20),"█","")</f>
        <v/>
      </c>
      <c r="P20" s="12" t="str">
        <f>IF(AND(8&gt;=E20,8&lt;E20+F20),"█","")</f>
        <v/>
      </c>
      <c r="Q20" s="12" t="str">
        <f>IF(AND(9&gt;=E20,9&lt;E20+F20),"█","")</f>
        <v/>
      </c>
      <c r="R20" s="12" t="str">
        <f>IF(AND(10&gt;=E20,10&lt;E20+F20),"█","")</f>
        <v/>
      </c>
      <c r="S20" s="12" t="str">
        <f>IF(AND(11&gt;=E20,11&lt;E20+F20),"█","")</f>
        <v/>
      </c>
      <c r="T20" s="12" t="str">
        <f>IF(AND(12&gt;=E20,12&lt;E20+F20),"█","")</f>
        <v/>
      </c>
      <c r="U20" s="12" t="str">
        <f>IF(AND(13&gt;=E20,13&lt;E20+F20),"█","")</f>
        <v>█</v>
      </c>
      <c r="V20" s="12" t="str">
        <f>IF(AND(14&gt;=E20,14&lt;E20+F20),"█","")</f>
        <v>█</v>
      </c>
      <c r="W20" s="12" t="str">
        <f>IF(AND(15&gt;=E20,15&lt;E20+F20),"█","")</f>
        <v>█</v>
      </c>
      <c r="X20" s="12" t="str">
        <f>IF(AND(16&gt;=E20,16&lt;E20+F20),"█","")</f>
        <v/>
      </c>
      <c r="Y20" s="12" t="str">
        <f>IF(AND(17&gt;=E20,17&lt;E20+F20),"█","")</f>
        <v/>
      </c>
      <c r="Z20" s="12" t="str">
        <f>IF(AND(18&gt;=E20,18&lt;E20+F20),"█","")</f>
        <v/>
      </c>
      <c r="AA20" s="12" t="str">
        <f>IF(AND(19&gt;=E20,19&lt;E20+F20),"█","")</f>
        <v/>
      </c>
      <c r="AB20" s="12" t="str">
        <f>IF(AND(20&gt;=E20,20&lt;E20+F20),"█","")</f>
        <v/>
      </c>
    </row>
    <row r="21" spans="1:28">
      <c r="A21" s="9">
        <v>11</v>
      </c>
      <c r="B21" s="9" t="s">
        <v>64</v>
      </c>
      <c r="C21" s="9" t="s">
        <v>62</v>
      </c>
      <c r="D21" s="9" t="s">
        <v>65</v>
      </c>
      <c r="E21" s="10">
        <v>15</v>
      </c>
      <c r="F21" s="10">
        <v>1</v>
      </c>
      <c r="G21" s="11">
        <v>0</v>
      </c>
      <c r="H21" s="9">
        <v>10</v>
      </c>
      <c r="I21" s="12" t="str">
        <f>IF(AND(1&gt;=E21,1&lt;E21+F21),"█","")</f>
        <v/>
      </c>
      <c r="J21" s="12" t="str">
        <f>IF(AND(2&gt;=E21,2&lt;E21+F21),"█","")</f>
        <v/>
      </c>
      <c r="K21" s="12" t="str">
        <f>IF(AND(3&gt;=E21,3&lt;E21+F21),"█","")</f>
        <v/>
      </c>
      <c r="L21" s="12" t="str">
        <f>IF(AND(4&gt;=E21,4&lt;E21+F21),"█","")</f>
        <v/>
      </c>
      <c r="M21" s="12" t="str">
        <f>IF(AND(5&gt;=E21,5&lt;E21+F21),"█","")</f>
        <v/>
      </c>
      <c r="N21" s="12" t="str">
        <f>IF(AND(6&gt;=E21,6&lt;E21+F21),"█","")</f>
        <v/>
      </c>
      <c r="O21" s="12" t="str">
        <f>IF(AND(7&gt;=E21,7&lt;E21+F21),"█","")</f>
        <v/>
      </c>
      <c r="P21" s="12" t="str">
        <f>IF(AND(8&gt;=E21,8&lt;E21+F21),"█","")</f>
        <v/>
      </c>
      <c r="Q21" s="12" t="str">
        <f>IF(AND(9&gt;=E21,9&lt;E21+F21),"█","")</f>
        <v/>
      </c>
      <c r="R21" s="12" t="str">
        <f>IF(AND(10&gt;=E21,10&lt;E21+F21),"█","")</f>
        <v/>
      </c>
      <c r="S21" s="12" t="str">
        <f>IF(AND(11&gt;=E21,11&lt;E21+F21),"█","")</f>
        <v/>
      </c>
      <c r="T21" s="12" t="str">
        <f>IF(AND(12&gt;=E21,12&lt;E21+F21),"█","")</f>
        <v/>
      </c>
      <c r="U21" s="12" t="str">
        <f>IF(AND(13&gt;=E21,13&lt;E21+F21),"█","")</f>
        <v/>
      </c>
      <c r="V21" s="12" t="str">
        <f>IF(AND(14&gt;=E21,14&lt;E21+F21),"█","")</f>
        <v/>
      </c>
      <c r="W21" s="12" t="str">
        <f>IF(AND(15&gt;=E21,15&lt;E21+F21),"█","")</f>
        <v>█</v>
      </c>
      <c r="X21" s="12" t="str">
        <f>IF(AND(16&gt;=E21,16&lt;E21+F21),"█","")</f>
        <v/>
      </c>
      <c r="Y21" s="12" t="str">
        <f>IF(AND(17&gt;=E21,17&lt;E21+F21),"█","")</f>
        <v/>
      </c>
      <c r="Z21" s="12" t="str">
        <f>IF(AND(18&gt;=E21,18&lt;E21+F21),"█","")</f>
        <v/>
      </c>
      <c r="AA21" s="12" t="str">
        <f>IF(AND(19&gt;=E21,19&lt;E21+F21),"█","")</f>
        <v/>
      </c>
      <c r="AB21" s="12" t="str">
        <f>IF(AND(20&gt;=E21,20&lt;E21+F21),"█","")</f>
        <v/>
      </c>
    </row>
    <row r="22" spans="1:28">
      <c r="A22" s="9">
        <v>12</v>
      </c>
      <c r="B22" s="9" t="s">
        <v>66</v>
      </c>
      <c r="C22" s="9" t="s">
        <v>62</v>
      </c>
      <c r="D22" s="9" t="s">
        <v>67</v>
      </c>
      <c r="E22" s="10">
        <v>15</v>
      </c>
      <c r="F22" s="10">
        <v>2</v>
      </c>
      <c r="G22" s="11">
        <v>0</v>
      </c>
      <c r="H22" s="9">
        <v>8</v>
      </c>
      <c r="I22" s="12" t="str">
        <f>IF(AND(1&gt;=E22,1&lt;E22+F22),"█","")</f>
        <v/>
      </c>
      <c r="J22" s="12" t="str">
        <f>IF(AND(2&gt;=E22,2&lt;E22+F22),"█","")</f>
        <v/>
      </c>
      <c r="K22" s="12" t="str">
        <f>IF(AND(3&gt;=E22,3&lt;E22+F22),"█","")</f>
        <v/>
      </c>
      <c r="L22" s="12" t="str">
        <f>IF(AND(4&gt;=E22,4&lt;E22+F22),"█","")</f>
        <v/>
      </c>
      <c r="M22" s="12" t="str">
        <f>IF(AND(5&gt;=E22,5&lt;E22+F22),"█","")</f>
        <v/>
      </c>
      <c r="N22" s="12" t="str">
        <f>IF(AND(6&gt;=E22,6&lt;E22+F22),"█","")</f>
        <v/>
      </c>
      <c r="O22" s="12" t="str">
        <f>IF(AND(7&gt;=E22,7&lt;E22+F22),"█","")</f>
        <v/>
      </c>
      <c r="P22" s="12" t="str">
        <f>IF(AND(8&gt;=E22,8&lt;E22+F22),"█","")</f>
        <v/>
      </c>
      <c r="Q22" s="12" t="str">
        <f>IF(AND(9&gt;=E22,9&lt;E22+F22),"█","")</f>
        <v/>
      </c>
      <c r="R22" s="12" t="str">
        <f>IF(AND(10&gt;=E22,10&lt;E22+F22),"█","")</f>
        <v/>
      </c>
      <c r="S22" s="12" t="str">
        <f>IF(AND(11&gt;=E22,11&lt;E22+F22),"█","")</f>
        <v/>
      </c>
      <c r="T22" s="12" t="str">
        <f>IF(AND(12&gt;=E22,12&lt;E22+F22),"█","")</f>
        <v/>
      </c>
      <c r="U22" s="12" t="str">
        <f>IF(AND(13&gt;=E22,13&lt;E22+F22),"█","")</f>
        <v/>
      </c>
      <c r="V22" s="12" t="str">
        <f>IF(AND(14&gt;=E22,14&lt;E22+F22),"█","")</f>
        <v/>
      </c>
      <c r="W22" s="12" t="str">
        <f>IF(AND(15&gt;=E22,15&lt;E22+F22),"█","")</f>
        <v>█</v>
      </c>
      <c r="X22" s="12" t="str">
        <f>IF(AND(16&gt;=E22,16&lt;E22+F22),"█","")</f>
        <v>█</v>
      </c>
      <c r="Y22" s="12" t="str">
        <f>IF(AND(17&gt;=E22,17&lt;E22+F22),"█","")</f>
        <v/>
      </c>
      <c r="Z22" s="12" t="str">
        <f>IF(AND(18&gt;=E22,18&lt;E22+F22),"█","")</f>
        <v/>
      </c>
      <c r="AA22" s="12" t="str">
        <f>IF(AND(19&gt;=E22,19&lt;E22+F22),"█","")</f>
        <v/>
      </c>
      <c r="AB22" s="12" t="str">
        <f>IF(AND(20&gt;=E22,20&lt;E22+F22),"█","")</f>
        <v/>
      </c>
    </row>
    <row r="23" spans="1:28">
      <c r="A23" s="9">
        <v>13</v>
      </c>
      <c r="B23" s="9" t="s">
        <v>68</v>
      </c>
      <c r="C23" s="9" t="s">
        <v>62</v>
      </c>
      <c r="D23" s="9" t="s">
        <v>69</v>
      </c>
      <c r="E23" s="10">
        <v>16</v>
      </c>
      <c r="F23" s="10">
        <v>2</v>
      </c>
      <c r="G23" s="11">
        <v>0</v>
      </c>
      <c r="H23" s="9">
        <v>10</v>
      </c>
      <c r="I23" s="12" t="str">
        <f>IF(AND(1&gt;=E23,1&lt;E23+F23),"█","")</f>
        <v/>
      </c>
      <c r="J23" s="12" t="str">
        <f>IF(AND(2&gt;=E23,2&lt;E23+F23),"█","")</f>
        <v/>
      </c>
      <c r="K23" s="12" t="str">
        <f>IF(AND(3&gt;=E23,3&lt;E23+F23),"█","")</f>
        <v/>
      </c>
      <c r="L23" s="12" t="str">
        <f>IF(AND(4&gt;=E23,4&lt;E23+F23),"█","")</f>
        <v/>
      </c>
      <c r="M23" s="12" t="str">
        <f>IF(AND(5&gt;=E23,5&lt;E23+F23),"█","")</f>
        <v/>
      </c>
      <c r="N23" s="12" t="str">
        <f>IF(AND(6&gt;=E23,6&lt;E23+F23),"█","")</f>
        <v/>
      </c>
      <c r="O23" s="12" t="str">
        <f>IF(AND(7&gt;=E23,7&lt;E23+F23),"█","")</f>
        <v/>
      </c>
      <c r="P23" s="12" t="str">
        <f>IF(AND(8&gt;=E23,8&lt;E23+F23),"█","")</f>
        <v/>
      </c>
      <c r="Q23" s="12" t="str">
        <f>IF(AND(9&gt;=E23,9&lt;E23+F23),"█","")</f>
        <v/>
      </c>
      <c r="R23" s="12" t="str">
        <f>IF(AND(10&gt;=E23,10&lt;E23+F23),"█","")</f>
        <v/>
      </c>
      <c r="S23" s="12" t="str">
        <f>IF(AND(11&gt;=E23,11&lt;E23+F23),"█","")</f>
        <v/>
      </c>
      <c r="T23" s="12" t="str">
        <f>IF(AND(12&gt;=E23,12&lt;E23+F23),"█","")</f>
        <v/>
      </c>
      <c r="U23" s="12" t="str">
        <f>IF(AND(13&gt;=E23,13&lt;E23+F23),"█","")</f>
        <v/>
      </c>
      <c r="V23" s="12" t="str">
        <f>IF(AND(14&gt;=E23,14&lt;E23+F23),"█","")</f>
        <v/>
      </c>
      <c r="W23" s="12" t="str">
        <f>IF(AND(15&gt;=E23,15&lt;E23+F23),"█","")</f>
        <v/>
      </c>
      <c r="X23" s="12" t="str">
        <f>IF(AND(16&gt;=E23,16&lt;E23+F23),"█","")</f>
        <v>█</v>
      </c>
      <c r="Y23" s="12" t="str">
        <f>IF(AND(17&gt;=E23,17&lt;E23+F23),"█","")</f>
        <v>█</v>
      </c>
      <c r="Z23" s="12" t="str">
        <f>IF(AND(18&gt;=E23,18&lt;E23+F23),"█","")</f>
        <v/>
      </c>
      <c r="AA23" s="12" t="str">
        <f>IF(AND(19&gt;=E23,19&lt;E23+F23),"█","")</f>
        <v/>
      </c>
      <c r="AB23" s="12" t="str">
        <f>IF(AND(20&gt;=E23,20&lt;E23+F23),"█","")</f>
        <v/>
      </c>
    </row>
    <row r="24" spans="1:28">
      <c r="A24" s="9">
        <v>14</v>
      </c>
      <c r="B24" s="9" t="s">
        <v>70</v>
      </c>
      <c r="C24" s="9" t="s">
        <v>62</v>
      </c>
      <c r="D24" s="9" t="s">
        <v>71</v>
      </c>
      <c r="E24" s="10">
        <v>17</v>
      </c>
      <c r="F24" s="10">
        <v>2</v>
      </c>
      <c r="G24" s="11">
        <v>0</v>
      </c>
      <c r="H24" s="9">
        <v>13</v>
      </c>
      <c r="I24" s="12" t="str">
        <f>IF(AND(1&gt;=E24,1&lt;E24+F24),"█","")</f>
        <v/>
      </c>
      <c r="J24" s="12" t="str">
        <f>IF(AND(2&gt;=E24,2&lt;E24+F24),"█","")</f>
        <v/>
      </c>
      <c r="K24" s="12" t="str">
        <f>IF(AND(3&gt;=E24,3&lt;E24+F24),"█","")</f>
        <v/>
      </c>
      <c r="L24" s="12" t="str">
        <f>IF(AND(4&gt;=E24,4&lt;E24+F24),"█","")</f>
        <v/>
      </c>
      <c r="M24" s="12" t="str">
        <f>IF(AND(5&gt;=E24,5&lt;E24+F24),"█","")</f>
        <v/>
      </c>
      <c r="N24" s="12" t="str">
        <f>IF(AND(6&gt;=E24,6&lt;E24+F24),"█","")</f>
        <v/>
      </c>
      <c r="O24" s="12" t="str">
        <f>IF(AND(7&gt;=E24,7&lt;E24+F24),"█","")</f>
        <v/>
      </c>
      <c r="P24" s="12" t="str">
        <f>IF(AND(8&gt;=E24,8&lt;E24+F24),"█","")</f>
        <v/>
      </c>
      <c r="Q24" s="12" t="str">
        <f>IF(AND(9&gt;=E24,9&lt;E24+F24),"█","")</f>
        <v/>
      </c>
      <c r="R24" s="12" t="str">
        <f>IF(AND(10&gt;=E24,10&lt;E24+F24),"█","")</f>
        <v/>
      </c>
      <c r="S24" s="12" t="str">
        <f>IF(AND(11&gt;=E24,11&lt;E24+F24),"█","")</f>
        <v/>
      </c>
      <c r="T24" s="12" t="str">
        <f>IF(AND(12&gt;=E24,12&lt;E24+F24),"█","")</f>
        <v/>
      </c>
      <c r="U24" s="12" t="str">
        <f>IF(AND(13&gt;=E24,13&lt;E24+F24),"█","")</f>
        <v/>
      </c>
      <c r="V24" s="12" t="str">
        <f>IF(AND(14&gt;=E24,14&lt;E24+F24),"█","")</f>
        <v/>
      </c>
      <c r="W24" s="12" t="str">
        <f>IF(AND(15&gt;=E24,15&lt;E24+F24),"█","")</f>
        <v/>
      </c>
      <c r="X24" s="12" t="str">
        <f>IF(AND(16&gt;=E24,16&lt;E24+F24),"█","")</f>
        <v/>
      </c>
      <c r="Y24" s="12" t="str">
        <f>IF(AND(17&gt;=E24,17&lt;E24+F24),"█","")</f>
        <v>█</v>
      </c>
      <c r="Z24" s="12" t="str">
        <f>IF(AND(18&gt;=E24,18&lt;E24+F24),"█","")</f>
        <v>█</v>
      </c>
      <c r="AA24" s="12" t="str">
        <f>IF(AND(19&gt;=E24,19&lt;E24+F24),"█","")</f>
        <v/>
      </c>
      <c r="AB24" s="12" t="str">
        <f>IF(AND(20&gt;=E24,20&lt;E24+F24),"█","")</f>
        <v/>
      </c>
    </row>
    <row r="25" spans="1:28">
      <c r="A25" s="9">
        <v>15</v>
      </c>
      <c r="B25" s="9" t="s">
        <v>72</v>
      </c>
      <c r="C25" s="9" t="s">
        <v>59</v>
      </c>
      <c r="D25" s="9" t="s">
        <v>60</v>
      </c>
      <c r="E25" s="10">
        <v>18</v>
      </c>
      <c r="F25" s="10">
        <v>1</v>
      </c>
      <c r="G25" s="11">
        <v>0</v>
      </c>
      <c r="H25" s="9">
        <v>14</v>
      </c>
      <c r="I25" s="12" t="str">
        <f>IF(AND(1&gt;=E25,1&lt;E25+F25),"█","")</f>
        <v/>
      </c>
      <c r="J25" s="12" t="str">
        <f>IF(AND(2&gt;=E25,2&lt;E25+F25),"█","")</f>
        <v/>
      </c>
      <c r="K25" s="12" t="str">
        <f>IF(AND(3&gt;=E25,3&lt;E25+F25),"█","")</f>
        <v/>
      </c>
      <c r="L25" s="12" t="str">
        <f>IF(AND(4&gt;=E25,4&lt;E25+F25),"█","")</f>
        <v/>
      </c>
      <c r="M25" s="12" t="str">
        <f>IF(AND(5&gt;=E25,5&lt;E25+F25),"█","")</f>
        <v/>
      </c>
      <c r="N25" s="12" t="str">
        <f>IF(AND(6&gt;=E25,6&lt;E25+F25),"█","")</f>
        <v/>
      </c>
      <c r="O25" s="12" t="str">
        <f>IF(AND(7&gt;=E25,7&lt;E25+F25),"█","")</f>
        <v/>
      </c>
      <c r="P25" s="12" t="str">
        <f>IF(AND(8&gt;=E25,8&lt;E25+F25),"█","")</f>
        <v/>
      </c>
      <c r="Q25" s="12" t="str">
        <f>IF(AND(9&gt;=E25,9&lt;E25+F25),"█","")</f>
        <v/>
      </c>
      <c r="R25" s="12" t="str">
        <f>IF(AND(10&gt;=E25,10&lt;E25+F25),"█","")</f>
        <v/>
      </c>
      <c r="S25" s="12" t="str">
        <f>IF(AND(11&gt;=E25,11&lt;E25+F25),"█","")</f>
        <v/>
      </c>
      <c r="T25" s="12" t="str">
        <f>IF(AND(12&gt;=E25,12&lt;E25+F25),"█","")</f>
        <v/>
      </c>
      <c r="U25" s="12" t="str">
        <f>IF(AND(13&gt;=E25,13&lt;E25+F25),"█","")</f>
        <v/>
      </c>
      <c r="V25" s="12" t="str">
        <f>IF(AND(14&gt;=E25,14&lt;E25+F25),"█","")</f>
        <v/>
      </c>
      <c r="W25" s="12" t="str">
        <f>IF(AND(15&gt;=E25,15&lt;E25+F25),"█","")</f>
        <v/>
      </c>
      <c r="X25" s="12" t="str">
        <f>IF(AND(16&gt;=E25,16&lt;E25+F25),"█","")</f>
        <v/>
      </c>
      <c r="Y25" s="12" t="str">
        <f>IF(AND(17&gt;=E25,17&lt;E25+F25),"█","")</f>
        <v/>
      </c>
      <c r="Z25" s="12" t="str">
        <f>IF(AND(18&gt;=E25,18&lt;E25+F25),"█","")</f>
        <v>█</v>
      </c>
      <c r="AA25" s="12" t="str">
        <f>IF(AND(19&gt;=E25,19&lt;E25+F25),"█","")</f>
        <v/>
      </c>
      <c r="AB25" s="12" t="str">
        <f>IF(AND(20&gt;=E25,20&lt;E25+F25),"█","")</f>
        <v/>
      </c>
    </row>
    <row r="26" spans="1:28">
      <c r="A26" s="9">
        <v>16</v>
      </c>
      <c r="B26" s="9" t="s">
        <v>73</v>
      </c>
      <c r="C26" s="9" t="s">
        <v>74</v>
      </c>
      <c r="D26" s="9" t="s">
        <v>9</v>
      </c>
      <c r="E26" s="10">
        <v>14</v>
      </c>
      <c r="F26" s="10">
        <v>2</v>
      </c>
      <c r="G26" s="11">
        <v>0</v>
      </c>
      <c r="H26" s="9" t="s">
        <v>43</v>
      </c>
      <c r="I26" s="12" t="str">
        <f>IF(AND(1&gt;=E26,1&lt;E26+F26),"█","")</f>
        <v/>
      </c>
      <c r="J26" s="12" t="str">
        <f>IF(AND(2&gt;=E26,2&lt;E26+F26),"█","")</f>
        <v/>
      </c>
      <c r="K26" s="12" t="str">
        <f>IF(AND(3&gt;=E26,3&lt;E26+F26),"█","")</f>
        <v/>
      </c>
      <c r="L26" s="12" t="str">
        <f>IF(AND(4&gt;=E26,4&lt;E26+F26),"█","")</f>
        <v/>
      </c>
      <c r="M26" s="12" t="str">
        <f>IF(AND(5&gt;=E26,5&lt;E26+F26),"█","")</f>
        <v/>
      </c>
      <c r="N26" s="12" t="str">
        <f>IF(AND(6&gt;=E26,6&lt;E26+F26),"█","")</f>
        <v/>
      </c>
      <c r="O26" s="12" t="str">
        <f>IF(AND(7&gt;=E26,7&lt;E26+F26),"█","")</f>
        <v/>
      </c>
      <c r="P26" s="12" t="str">
        <f>IF(AND(8&gt;=E26,8&lt;E26+F26),"█","")</f>
        <v/>
      </c>
      <c r="Q26" s="12" t="str">
        <f>IF(AND(9&gt;=E26,9&lt;E26+F26),"█","")</f>
        <v/>
      </c>
      <c r="R26" s="12" t="str">
        <f>IF(AND(10&gt;=E26,10&lt;E26+F26),"█","")</f>
        <v/>
      </c>
      <c r="S26" s="12" t="str">
        <f>IF(AND(11&gt;=E26,11&lt;E26+F26),"█","")</f>
        <v/>
      </c>
      <c r="T26" s="12" t="str">
        <f>IF(AND(12&gt;=E26,12&lt;E26+F26),"█","")</f>
        <v/>
      </c>
      <c r="U26" s="12" t="str">
        <f>IF(AND(13&gt;=E26,13&lt;E26+F26),"█","")</f>
        <v/>
      </c>
      <c r="V26" s="12" t="str">
        <f>IF(AND(14&gt;=E26,14&lt;E26+F26),"█","")</f>
        <v>█</v>
      </c>
      <c r="W26" s="12" t="str">
        <f>IF(AND(15&gt;=E26,15&lt;E26+F26),"█","")</f>
        <v>█</v>
      </c>
      <c r="X26" s="12" t="str">
        <f>IF(AND(16&gt;=E26,16&lt;E26+F26),"█","")</f>
        <v/>
      </c>
      <c r="Y26" s="12" t="str">
        <f>IF(AND(17&gt;=E26,17&lt;E26+F26),"█","")</f>
        <v/>
      </c>
      <c r="Z26" s="12" t="str">
        <f>IF(AND(18&gt;=E26,18&lt;E26+F26),"█","")</f>
        <v/>
      </c>
      <c r="AA26" s="12" t="str">
        <f>IF(AND(19&gt;=E26,19&lt;E26+F26),"█","")</f>
        <v/>
      </c>
      <c r="AB26" s="12" t="str">
        <f>IF(AND(20&gt;=E26,20&lt;E26+F26),"█","")</f>
        <v/>
      </c>
    </row>
    <row r="27" spans="1:28">
      <c r="A27" s="9">
        <v>17</v>
      </c>
      <c r="B27" s="9" t="s">
        <v>75</v>
      </c>
      <c r="C27" s="9" t="s">
        <v>76</v>
      </c>
      <c r="D27" s="9" t="s">
        <v>77</v>
      </c>
      <c r="E27" s="10">
        <v>19</v>
      </c>
      <c r="F27" s="10">
        <v>1</v>
      </c>
      <c r="G27" s="11">
        <v>0</v>
      </c>
      <c r="H27" s="9">
        <v>15</v>
      </c>
      <c r="I27" s="12" t="str">
        <f>IF(AND(1&gt;=E27,1&lt;E27+F27),"█","")</f>
        <v/>
      </c>
      <c r="J27" s="12" t="str">
        <f>IF(AND(2&gt;=E27,2&lt;E27+F27),"█","")</f>
        <v/>
      </c>
      <c r="K27" s="12" t="str">
        <f>IF(AND(3&gt;=E27,3&lt;E27+F27),"█","")</f>
        <v/>
      </c>
      <c r="L27" s="12" t="str">
        <f>IF(AND(4&gt;=E27,4&lt;E27+F27),"█","")</f>
        <v/>
      </c>
      <c r="M27" s="12" t="str">
        <f>IF(AND(5&gt;=E27,5&lt;E27+F27),"█","")</f>
        <v/>
      </c>
      <c r="N27" s="12" t="str">
        <f>IF(AND(6&gt;=E27,6&lt;E27+F27),"█","")</f>
        <v/>
      </c>
      <c r="O27" s="12" t="str">
        <f>IF(AND(7&gt;=E27,7&lt;E27+F27),"█","")</f>
        <v/>
      </c>
      <c r="P27" s="12" t="str">
        <f>IF(AND(8&gt;=E27,8&lt;E27+F27),"█","")</f>
        <v/>
      </c>
      <c r="Q27" s="12" t="str">
        <f>IF(AND(9&gt;=E27,9&lt;E27+F27),"█","")</f>
        <v/>
      </c>
      <c r="R27" s="12" t="str">
        <f>IF(AND(10&gt;=E27,10&lt;E27+F27),"█","")</f>
        <v/>
      </c>
      <c r="S27" s="12" t="str">
        <f>IF(AND(11&gt;=E27,11&lt;E27+F27),"█","")</f>
        <v/>
      </c>
      <c r="T27" s="12" t="str">
        <f>IF(AND(12&gt;=E27,12&lt;E27+F27),"█","")</f>
        <v/>
      </c>
      <c r="U27" s="12" t="str">
        <f>IF(AND(13&gt;=E27,13&lt;E27+F27),"█","")</f>
        <v/>
      </c>
      <c r="V27" s="12" t="str">
        <f>IF(AND(14&gt;=E27,14&lt;E27+F27),"█","")</f>
        <v/>
      </c>
      <c r="W27" s="12" t="str">
        <f>IF(AND(15&gt;=E27,15&lt;E27+F27),"█","")</f>
        <v/>
      </c>
      <c r="X27" s="12" t="str">
        <f>IF(AND(16&gt;=E27,16&lt;E27+F27),"█","")</f>
        <v/>
      </c>
      <c r="Y27" s="12" t="str">
        <f>IF(AND(17&gt;=E27,17&lt;E27+F27),"█","")</f>
        <v/>
      </c>
      <c r="Z27" s="12" t="str">
        <f>IF(AND(18&gt;=E27,18&lt;E27+F27),"█","")</f>
        <v/>
      </c>
      <c r="AA27" s="12" t="str">
        <f>IF(AND(19&gt;=E27,19&lt;E27+F27),"█","")</f>
        <v>█</v>
      </c>
      <c r="AB27" s="12" t="str">
        <f>IF(AND(20&gt;=E27,20&lt;E27+F27),"█","")</f>
        <v/>
      </c>
    </row>
    <row r="28" spans="1:28">
      <c r="A28" s="9"/>
      <c r="B28" s="9"/>
      <c r="C28" s="9"/>
      <c r="D28" s="9"/>
      <c r="E28" s="10"/>
      <c r="F28" s="10"/>
      <c r="G28" s="11"/>
      <c r="H28" s="9"/>
      <c r="I28" s="12" t="str">
        <f>IF(AND(1&gt;=E28,1&lt;E28+F28),"█","")</f>
        <v/>
      </c>
      <c r="J28" s="12" t="str">
        <f>IF(AND(2&gt;=E28,2&lt;E28+F28),"█","")</f>
        <v/>
      </c>
      <c r="K28" s="12" t="str">
        <f>IF(AND(3&gt;=E28,3&lt;E28+F28),"█","")</f>
        <v/>
      </c>
      <c r="L28" s="12" t="str">
        <f>IF(AND(4&gt;=E28,4&lt;E28+F28),"█","")</f>
        <v/>
      </c>
      <c r="M28" s="12" t="str">
        <f>IF(AND(5&gt;=E28,5&lt;E28+F28),"█","")</f>
        <v/>
      </c>
      <c r="N28" s="12" t="str">
        <f>IF(AND(6&gt;=E28,6&lt;E28+F28),"█","")</f>
        <v/>
      </c>
      <c r="O28" s="12" t="str">
        <f>IF(AND(7&gt;=E28,7&lt;E28+F28),"█","")</f>
        <v/>
      </c>
      <c r="P28" s="12" t="str">
        <f>IF(AND(8&gt;=E28,8&lt;E28+F28),"█","")</f>
        <v/>
      </c>
      <c r="Q28" s="12" t="str">
        <f>IF(AND(9&gt;=E28,9&lt;E28+F28),"█","")</f>
        <v/>
      </c>
      <c r="R28" s="12" t="str">
        <f>IF(AND(10&gt;=E28,10&lt;E28+F28),"█","")</f>
        <v/>
      </c>
      <c r="S28" s="12" t="str">
        <f>IF(AND(11&gt;=E28,11&lt;E28+F28),"█","")</f>
        <v/>
      </c>
      <c r="T28" s="12" t="str">
        <f>IF(AND(12&gt;=E28,12&lt;E28+F28),"█","")</f>
        <v/>
      </c>
      <c r="U28" s="12" t="str">
        <f>IF(AND(13&gt;=E28,13&lt;E28+F28),"█","")</f>
        <v/>
      </c>
      <c r="V28" s="12" t="str">
        <f>IF(AND(14&gt;=E28,14&lt;E28+F28),"█","")</f>
        <v/>
      </c>
      <c r="W28" s="12" t="str">
        <f>IF(AND(15&gt;=E28,15&lt;E28+F28),"█","")</f>
        <v/>
      </c>
      <c r="X28" s="12" t="str">
        <f>IF(AND(16&gt;=E28,16&lt;E28+F28),"█","")</f>
        <v/>
      </c>
      <c r="Y28" s="12" t="str">
        <f>IF(AND(17&gt;=E28,17&lt;E28+F28),"█","")</f>
        <v/>
      </c>
      <c r="Z28" s="12" t="str">
        <f>IF(AND(18&gt;=E28,18&lt;E28+F28),"█","")</f>
        <v/>
      </c>
      <c r="AA28" s="12" t="str">
        <f>IF(AND(19&gt;=E28,19&lt;E28+F28),"█","")</f>
        <v/>
      </c>
      <c r="AB28" s="12" t="str">
        <f>IF(AND(20&gt;=E28,20&lt;E28+F28),"█","")</f>
        <v/>
      </c>
    </row>
    <row r="29" spans="1:28">
      <c r="A29" s="9"/>
      <c r="B29" s="9"/>
      <c r="C29" s="9"/>
      <c r="D29" s="9"/>
      <c r="E29" s="10"/>
      <c r="F29" s="10"/>
      <c r="G29" s="11"/>
      <c r="H29" s="9"/>
      <c r="I29" s="12" t="str">
        <f>IF(AND(1&gt;=E29,1&lt;E29+F29),"█","")</f>
        <v/>
      </c>
      <c r="J29" s="12" t="str">
        <f>IF(AND(2&gt;=E29,2&lt;E29+F29),"█","")</f>
        <v/>
      </c>
      <c r="K29" s="12" t="str">
        <f>IF(AND(3&gt;=E29,3&lt;E29+F29),"█","")</f>
        <v/>
      </c>
      <c r="L29" s="12" t="str">
        <f>IF(AND(4&gt;=E29,4&lt;E29+F29),"█","")</f>
        <v/>
      </c>
      <c r="M29" s="12" t="str">
        <f>IF(AND(5&gt;=E29,5&lt;E29+F29),"█","")</f>
        <v/>
      </c>
      <c r="N29" s="12" t="str">
        <f>IF(AND(6&gt;=E29,6&lt;E29+F29),"█","")</f>
        <v/>
      </c>
      <c r="O29" s="12" t="str">
        <f>IF(AND(7&gt;=E29,7&lt;E29+F29),"█","")</f>
        <v/>
      </c>
      <c r="P29" s="12" t="str">
        <f>IF(AND(8&gt;=E29,8&lt;E29+F29),"█","")</f>
        <v/>
      </c>
      <c r="Q29" s="12" t="str">
        <f>IF(AND(9&gt;=E29,9&lt;E29+F29),"█","")</f>
        <v/>
      </c>
      <c r="R29" s="12" t="str">
        <f>IF(AND(10&gt;=E29,10&lt;E29+F29),"█","")</f>
        <v/>
      </c>
      <c r="S29" s="12" t="str">
        <f>IF(AND(11&gt;=E29,11&lt;E29+F29),"█","")</f>
        <v/>
      </c>
      <c r="T29" s="12" t="str">
        <f>IF(AND(12&gt;=E29,12&lt;E29+F29),"█","")</f>
        <v/>
      </c>
      <c r="U29" s="12" t="str">
        <f>IF(AND(13&gt;=E29,13&lt;E29+F29),"█","")</f>
        <v/>
      </c>
      <c r="V29" s="12" t="str">
        <f>IF(AND(14&gt;=E29,14&lt;E29+F29),"█","")</f>
        <v/>
      </c>
      <c r="W29" s="12" t="str">
        <f>IF(AND(15&gt;=E29,15&lt;E29+F29),"█","")</f>
        <v/>
      </c>
      <c r="X29" s="12" t="str">
        <f>IF(AND(16&gt;=E29,16&lt;E29+F29),"█","")</f>
        <v/>
      </c>
      <c r="Y29" s="12" t="str">
        <f>IF(AND(17&gt;=E29,17&lt;E29+F29),"█","")</f>
        <v/>
      </c>
      <c r="Z29" s="12" t="str">
        <f>IF(AND(18&gt;=E29,18&lt;E29+F29),"█","")</f>
        <v/>
      </c>
      <c r="AA29" s="12" t="str">
        <f>IF(AND(19&gt;=E29,19&lt;E29+F29),"█","")</f>
        <v/>
      </c>
      <c r="AB29" s="12" t="str">
        <f>IF(AND(20&gt;=E29,20&lt;E29+F29),"█","")</f>
        <v/>
      </c>
    </row>
    <row r="30" spans="1:28">
      <c r="A30" s="9"/>
      <c r="B30" s="9"/>
      <c r="C30" s="9"/>
      <c r="D30" s="9"/>
      <c r="E30" s="10"/>
      <c r="F30" s="10"/>
      <c r="G30" s="11"/>
      <c r="H30" s="9"/>
      <c r="I30" s="12" t="str">
        <f>IF(AND(1&gt;=E30,1&lt;E30+F30),"█","")</f>
        <v/>
      </c>
      <c r="J30" s="12" t="str">
        <f>IF(AND(2&gt;=E30,2&lt;E30+F30),"█","")</f>
        <v/>
      </c>
      <c r="K30" s="12" t="str">
        <f>IF(AND(3&gt;=E30,3&lt;E30+F30),"█","")</f>
        <v/>
      </c>
      <c r="L30" s="12" t="str">
        <f>IF(AND(4&gt;=E30,4&lt;E30+F30),"█","")</f>
        <v/>
      </c>
      <c r="M30" s="12" t="str">
        <f>IF(AND(5&gt;=E30,5&lt;E30+F30),"█","")</f>
        <v/>
      </c>
      <c r="N30" s="12" t="str">
        <f>IF(AND(6&gt;=E30,6&lt;E30+F30),"█","")</f>
        <v/>
      </c>
      <c r="O30" s="12" t="str">
        <f>IF(AND(7&gt;=E30,7&lt;E30+F30),"█","")</f>
        <v/>
      </c>
      <c r="P30" s="12" t="str">
        <f>IF(AND(8&gt;=E30,8&lt;E30+F30),"█","")</f>
        <v/>
      </c>
      <c r="Q30" s="12" t="str">
        <f>IF(AND(9&gt;=E30,9&lt;E30+F30),"█","")</f>
        <v/>
      </c>
      <c r="R30" s="12" t="str">
        <f>IF(AND(10&gt;=E30,10&lt;E30+F30),"█","")</f>
        <v/>
      </c>
      <c r="S30" s="12" t="str">
        <f>IF(AND(11&gt;=E30,11&lt;E30+F30),"█","")</f>
        <v/>
      </c>
      <c r="T30" s="12" t="str">
        <f>IF(AND(12&gt;=E30,12&lt;E30+F30),"█","")</f>
        <v/>
      </c>
      <c r="U30" s="12" t="str">
        <f>IF(AND(13&gt;=E30,13&lt;E30+F30),"█","")</f>
        <v/>
      </c>
      <c r="V30" s="12" t="str">
        <f>IF(AND(14&gt;=E30,14&lt;E30+F30),"█","")</f>
        <v/>
      </c>
      <c r="W30" s="12" t="str">
        <f>IF(AND(15&gt;=E30,15&lt;E30+F30),"█","")</f>
        <v/>
      </c>
      <c r="X30" s="12" t="str">
        <f>IF(AND(16&gt;=E30,16&lt;E30+F30),"█","")</f>
        <v/>
      </c>
      <c r="Y30" s="12" t="str">
        <f>IF(AND(17&gt;=E30,17&lt;E30+F30),"█","")</f>
        <v/>
      </c>
      <c r="Z30" s="12" t="str">
        <f>IF(AND(18&gt;=E30,18&lt;E30+F30),"█","")</f>
        <v/>
      </c>
      <c r="AA30" s="12" t="str">
        <f>IF(AND(19&gt;=E30,19&lt;E30+F30),"█","")</f>
        <v/>
      </c>
      <c r="AB30" s="12" t="str">
        <f>IF(AND(20&gt;=E30,20&lt;E30+F30),"█","")</f>
        <v/>
      </c>
    </row>
  </sheetData>
  <mergeCells>
    <mergeCell ref="A1:AB1"/>
    <mergeCell ref="A3:AB3"/>
    <mergeCell ref="A4:AB4"/>
    <mergeCell ref="A6:B6"/>
    <mergeCell ref="C6:N6"/>
    <mergeCell ref="O6:T6"/>
    <mergeCell ref="U6:AB6"/>
    <mergeCell ref="A7:B7"/>
    <mergeCell ref="C7:N7"/>
    <mergeCell ref="O7:T7"/>
    <mergeCell ref="U7:AB7"/>
    <mergeCell ref="A8:B8"/>
    <mergeCell ref="C8:N8"/>
    <mergeCell ref="O8:T8"/>
    <mergeCell ref="U8:AB8"/>
  </mergeCells>
  <printOptions gridLines="false" gridLinesSet="true"/>
  <pageMargins left="0.4" right="0.4" top="0.5" bottom="0.5" header="0.3" footer="0.3"/>
  <pageSetup paperSize="9" orientation="landscape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8"/>
  <sheetViews>
    <sheetView tabSelected="0" workbookViewId="0" showGridLines="false" showRowColHeaders="1">
      <selection activeCell="A18" sqref="A18"/>
    </sheetView>
  </sheetViews>
  <sheetFormatPr defaultRowHeight="14.4" outlineLevelRow="0" outlineLevelCol="0"/>
  <cols>
    <col min="1" max="1" width="6" customWidth="true" style="0"/>
    <col min="2" max="2" width="40" customWidth="true" style="0"/>
    <col min="3" max="3" width="16" customWidth="true" style="0"/>
    <col min="4" max="4" width="16" customWidth="true" style="0"/>
    <col min="5" max="5" width="12" customWidth="true" style="0"/>
    <col min="6" max="6" width="30" customWidth="true" style="0"/>
  </cols>
  <sheetData>
    <row r="1" spans="1:6">
      <c r="A1" s="1" t="s">
        <v>0</v>
      </c>
    </row>
    <row r="3" spans="1:6" customHeight="1" ht="24">
      <c r="A3" s="2" t="s">
        <v>78</v>
      </c>
    </row>
    <row r="4" spans="1:6">
      <c r="A4" s="3" t="s">
        <v>79</v>
      </c>
    </row>
    <row r="6" spans="1:6" customHeight="1" ht="28">
      <c r="A6" s="8" t="s">
        <v>13</v>
      </c>
      <c r="B6" s="8" t="s">
        <v>80</v>
      </c>
      <c r="C6" s="8" t="s">
        <v>81</v>
      </c>
      <c r="D6" s="8" t="s">
        <v>82</v>
      </c>
      <c r="E6" s="8" t="s">
        <v>83</v>
      </c>
      <c r="F6" s="8" t="s">
        <v>84</v>
      </c>
    </row>
    <row r="7" spans="1:6">
      <c r="A7" s="14">
        <v>1</v>
      </c>
      <c r="B7" s="14" t="s">
        <v>85</v>
      </c>
      <c r="C7" s="15">
        <v>46332.0</v>
      </c>
      <c r="D7" s="15">
        <v>46332.0</v>
      </c>
      <c r="E7" s="14" t="s">
        <v>86</v>
      </c>
      <c r="F7" s="14" t="s">
        <v>87</v>
      </c>
    </row>
    <row r="8" spans="1:6">
      <c r="A8" s="14">
        <v>2</v>
      </c>
      <c r="B8" s="14" t="s">
        <v>88</v>
      </c>
      <c r="C8" s="15">
        <v>46360.0</v>
      </c>
      <c r="D8" s="15">
        <v>46364.0</v>
      </c>
      <c r="E8" s="14" t="s">
        <v>86</v>
      </c>
      <c r="F8" s="14" t="s">
        <v>89</v>
      </c>
    </row>
    <row r="9" spans="1:6">
      <c r="A9" s="14">
        <v>3</v>
      </c>
      <c r="B9" s="14" t="s">
        <v>90</v>
      </c>
      <c r="C9" s="15">
        <v>46395.0</v>
      </c>
      <c r="D9" s="16"/>
      <c r="E9" s="14" t="s">
        <v>91</v>
      </c>
      <c r="F9" s="14"/>
    </row>
    <row r="10" spans="1:6">
      <c r="A10" s="14">
        <v>4</v>
      </c>
      <c r="B10" s="14" t="s">
        <v>92</v>
      </c>
      <c r="C10" s="15">
        <v>46416.0</v>
      </c>
      <c r="D10" s="16"/>
      <c r="E10" s="14" t="s">
        <v>93</v>
      </c>
      <c r="F10" s="14" t="s">
        <v>94</v>
      </c>
    </row>
    <row r="11" spans="1:6">
      <c r="A11" s="14">
        <v>5</v>
      </c>
      <c r="B11" s="14" t="s">
        <v>95</v>
      </c>
      <c r="C11" s="15">
        <v>46451.0</v>
      </c>
      <c r="D11" s="16"/>
      <c r="E11" s="14" t="s">
        <v>91</v>
      </c>
      <c r="F11" s="14" t="s">
        <v>96</v>
      </c>
    </row>
    <row r="12" spans="1:6">
      <c r="A12" s="14">
        <v>6</v>
      </c>
      <c r="B12" s="14" t="s">
        <v>97</v>
      </c>
      <c r="C12" s="15">
        <v>46465.0</v>
      </c>
      <c r="D12" s="16"/>
      <c r="E12" s="14" t="s">
        <v>91</v>
      </c>
      <c r="F12" s="14" t="s">
        <v>98</v>
      </c>
    </row>
    <row r="13" spans="1:6">
      <c r="A13" s="14"/>
      <c r="B13" s="14"/>
      <c r="C13" s="16"/>
      <c r="D13" s="16"/>
      <c r="E13" s="14"/>
      <c r="F13" s="14"/>
    </row>
    <row r="14" spans="1:6">
      <c r="A14" s="14"/>
      <c r="B14" s="14"/>
      <c r="C14" s="16"/>
      <c r="D14" s="16"/>
      <c r="E14" s="14"/>
      <c r="F14" s="14"/>
    </row>
    <row r="15" spans="1:6">
      <c r="A15" s="14"/>
      <c r="B15" s="14"/>
      <c r="C15" s="16"/>
      <c r="D15" s="16"/>
      <c r="E15" s="14"/>
      <c r="F15" s="14"/>
    </row>
    <row r="18" spans="1:6" customHeight="1" ht="54">
      <c r="A18" s="17" t="s">
        <v>99</v>
      </c>
    </row>
  </sheetData>
  <mergeCells>
    <mergeCell ref="A1:F1"/>
    <mergeCell ref="A3:F3"/>
    <mergeCell ref="A4:F4"/>
    <mergeCell ref="A18:F18"/>
  </mergeCells>
  <dataValidations count="9">
    <dataValidation type="list" errorStyle="stop" operator="between" allowBlank="1" showDropDown="0" showInputMessage="0" showErrorMessage="0" sqref="E7">
      <formula1>"Done,On track,At risk,Late"</formula1>
    </dataValidation>
    <dataValidation type="list" errorStyle="stop" operator="between" allowBlank="1" showDropDown="0" showInputMessage="0" showErrorMessage="0" sqref="E8">
      <formula1>"Done,On track,At risk,Late"</formula1>
    </dataValidation>
    <dataValidation type="list" errorStyle="stop" operator="between" allowBlank="1" showDropDown="0" showInputMessage="0" showErrorMessage="0" sqref="E9">
      <formula1>"Done,On track,At risk,Late"</formula1>
    </dataValidation>
    <dataValidation type="list" errorStyle="stop" operator="between" allowBlank="1" showDropDown="0" showInputMessage="0" showErrorMessage="0" sqref="E10">
      <formula1>"Done,On track,At risk,Late"</formula1>
    </dataValidation>
    <dataValidation type="list" errorStyle="stop" operator="between" allowBlank="1" showDropDown="0" showInputMessage="0" showErrorMessage="0" sqref="E11">
      <formula1>"Done,On track,At risk,Late"</formula1>
    </dataValidation>
    <dataValidation type="list" errorStyle="stop" operator="between" allowBlank="1" showDropDown="0" showInputMessage="0" showErrorMessage="0" sqref="E12">
      <formula1>"Done,On track,At risk,Late"</formula1>
    </dataValidation>
    <dataValidation type="list" errorStyle="stop" operator="between" allowBlank="1" showDropDown="0" showInputMessage="0" showErrorMessage="0" sqref="E13">
      <formula1>"Done,On track,At risk,Late"</formula1>
    </dataValidation>
    <dataValidation type="list" errorStyle="stop" operator="between" allowBlank="1" showDropDown="0" showInputMessage="0" showErrorMessage="0" sqref="E14">
      <formula1>"Done,On track,At risk,Late"</formula1>
    </dataValidation>
    <dataValidation type="list" errorStyle="stop" operator="between" allowBlank="1" showDropDown="0" showInputMessage="0" showErrorMessage="0" sqref="E15">
      <formula1>"Done,On track,At risk,Late"</formula1>
    </dataValidation>
  </dataValidations>
  <hyperlinks>
    <hyperlink ref="A18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&amp; Gantt</vt:lpstr>
      <vt:lpstr>Milestones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2026-10-13T12:50:15+00:00</dcterms:created>
  <dcterms:modified xsi:type="dcterms:W3CDTF">2026-10-13T12:50:15+00:00</dcterms:modified>
  <dc:title>Construction Schedule &amp; Gantt Chart Template (Excel)</dc:title>
  <dc:description>Free template from https://nigeriabuildingcost.ng/sample-downloads</dc:description>
  <dc:subject/>
  <cp:keywords/>
  <cp:category/>
</cp:coreProperties>
</file>