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<sst xmlns="http://schemas.openxmlformats.org/spreadsheetml/2006/main" uniqueCount="42">
  <si>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NigeriaBuildingCost.ng  ·  Free construction template — edit the blue cells, totals calculate automatically</t>
  </si>
  <si>
    <t>Construction Budget</t>
  </si>
  <si>
    <t>Track estimated vs actual cost by work section — variance and % calculate automatically</t>
  </si>
  <si>
    <t>4-bedroom bungalow (example)</t>
  </si>
  <si>
    <t>Project</t>
  </si>
  <si>
    <t>Lugbe, Abuja</t>
  </si>
  <si>
    <t>Location</t>
  </si>
  <si>
    <t>Mr &amp; Mrs Adeyemi (example)</t>
  </si>
  <si>
    <t>Client</t>
  </si>
  <si>
    <t>Example Builders Ltd</t>
  </si>
  <si>
    <t>Contractor</t>
  </si>
  <si>
    <t>Budget date</t>
  </si>
  <si>
    <t>Work section</t>
  </si>
  <si>
    <t>Estimated</t>
  </si>
  <si>
    <t>Actual to date</t>
  </si>
  <si>
    <t>Variance</t>
  </si>
  <si>
    <t>Variance (%)</t>
  </si>
  <si>
    <t>Notes</t>
  </si>
  <si>
    <t>Substructure</t>
  </si>
  <si>
    <t>Extra excavation — soft soil at rear</t>
  </si>
  <si>
    <t>Frame &amp; walling</t>
  </si>
  <si>
    <t>Complete</t>
  </si>
  <si>
    <t>Roofing &amp; ceiling</t>
  </si>
  <si>
    <t>Roof timber price rose 15% since estimate</t>
  </si>
  <si>
    <t>Doors &amp; windows</t>
  </si>
  <si>
    <t>Finishes</t>
  </si>
  <si>
    <t>Not started</t>
  </si>
  <si>
    <t>Services</t>
  </si>
  <si>
    <t>External works (fence, gate, paving)</t>
  </si>
  <si>
    <t>Phase 2</t>
  </si>
  <si>
    <t>TOTAL</t>
  </si>
  <si>
    <t>PROJECT TOTALS</t>
  </si>
  <si>
    <t>Construction budget</t>
  </si>
  <si>
    <t>Contingency (%)</t>
  </si>
  <si>
    <t>Contingency</t>
  </si>
  <si>
    <t>Professional fees (architect, QS, engineer)</t>
  </si>
  <si>
    <t>Approvals &amp; permits</t>
  </si>
  <si>
    <t>TOTAL PROJECT BUDGET</t>
  </si>
  <si>
    <t>Spent to date</t>
  </si>
  <si>
    <t>Remaining budget</t>
  </si>
  <si>
    <t>How to use: enter your own estimate per section in column B, and update "Actual to date" as you pay for materials and labour. A positive variance means you are over budget on that section.</t>
  </si>
  <si>
    <t>Free template from NigeriaBuildingCost.ng. Rates are indicative (Oct 2026) — check current prices in your location before relying on any figure.
Faster option: use the free Building Cost Estimator at https://nigeriabuildingcost.ng/estimator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</si>
</sst>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&quot;₦&quot;#,##0;[Red]-&quot;₦&quot;#,##0"/>
    <numFmt numFmtId="166" formatCode="0.0%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1D4ED8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  <border>
      <left/>
      <right/>
      <top/>
      <bottom style="medium">
        <color rgb="FF1D4ED8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5" numFmtId="165" fillId="0" borderId="0" applyFont="1" applyNumberFormat="1" applyFill="0" applyBorder="0" applyAlignment="1">
      <alignment horizontal="right" vertical="bottom" textRotation="0" wrapText="fals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5" numFmtId="165" fillId="0" borderId="2" applyFont="1" applyNumberFormat="1" applyFill="0" applyBorder="1" applyAlignment="1">
      <alignment horizontal="right" vertical="top" textRotation="0" wrapText="true" shrinkToFit="false"/>
    </xf>
    <xf xfId="0" fontId="0" numFmtId="165" fillId="3" borderId="2" applyFont="0" applyNumberFormat="1" applyFill="1" applyBorder="1" applyAlignment="1">
      <alignment horizontal="right" vertical="top" textRotation="0" wrapText="true" shrinkToFit="false"/>
    </xf>
    <xf xfId="0" fontId="0" numFmtId="166" fillId="3" borderId="2" applyFont="0" applyNumberFormat="1" applyFill="1" applyBorder="1" applyAlignment="1">
      <alignment horizontal="right" vertical="top" textRotation="0" wrapText="true" shrinkToFit="false"/>
    </xf>
    <xf xfId="0" fontId="7" numFmtId="0" fillId="5" borderId="3" applyFont="1" applyNumberFormat="0" applyFill="1" applyBorder="1" applyAlignment="0"/>
    <xf xfId="0" fontId="7" numFmtId="165" fillId="5" borderId="3" applyFont="1" applyNumberFormat="1" applyFill="1" applyBorder="1" applyAlignment="1">
      <alignment horizontal="right" vertical="bottom" textRotation="0" wrapText="false" shrinkToFit="false"/>
    </xf>
    <xf xfId="0" fontId="8" numFmtId="0" fillId="0" borderId="4" applyFont="1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166" fillId="0" borderId="0" applyFont="1" applyNumberFormat="1" applyFill="0" applyBorder="0" applyAlignment="1">
      <alignment horizontal="right" vertical="bottom" textRotation="0" wrapText="false" shrinkToFit="false"/>
    </xf>
    <xf xfId="0" fontId="7" numFmtId="0" fillId="5" borderId="3" applyFont="1" applyNumberFormat="0" applyFill="1" applyBorder="1" applyAlignment="1">
      <alignment horizontal="right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estim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5"/>
  <sheetViews>
    <sheetView tabSelected="1" workbookViewId="0" showGridLines="false" showRowColHeaders="1">
      <selection activeCell="A35" sqref="A35"/>
    </sheetView>
  </sheetViews>
  <sheetFormatPr defaultRowHeight="14.4" outlineLevelRow="0" outlineLevelCol="0"/>
  <cols>
    <col min="1" max="1" width="30" customWidth="true" style="0"/>
    <col min="2" max="2" width="16" customWidth="true" style="0"/>
    <col min="3" max="3" width="16" customWidth="true" style="0"/>
    <col min="4" max="4" width="16" customWidth="true" style="0"/>
    <col min="5" max="5" width="12" customWidth="true" style="0"/>
    <col min="6" max="6" width="30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4</v>
      </c>
      <c r="B6" s="5" t="s">
        <v>3</v>
      </c>
      <c r="C6" s="6"/>
      <c r="D6" s="4" t="s">
        <v>6</v>
      </c>
      <c r="E6" s="5" t="s">
        <v>5</v>
      </c>
      <c r="F6" s="6"/>
    </row>
    <row r="7" spans="1:6">
      <c r="A7" s="4" t="s">
        <v>8</v>
      </c>
      <c r="B7" s="5" t="s">
        <v>7</v>
      </c>
      <c r="C7" s="6"/>
      <c r="D7" s="4" t="s">
        <v>10</v>
      </c>
      <c r="E7" s="5" t="s">
        <v>9</v>
      </c>
      <c r="F7" s="6"/>
    </row>
    <row r="8" spans="1:6">
      <c r="A8" s="4" t="s">
        <v>11</v>
      </c>
      <c r="B8" s="7">
        <v>46296.0</v>
      </c>
      <c r="C8" s="6"/>
    </row>
    <row r="10" spans="1:6" customHeight="1" ht="2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</row>
    <row r="11" spans="1:6">
      <c r="A11" s="11" t="s">
        <v>18</v>
      </c>
      <c r="B11" s="12">
        <v>7722000.0</v>
      </c>
      <c r="C11" s="12">
        <v>8030000.0</v>
      </c>
      <c r="D11" s="13">
        <f>IF(C11="","",C11-B11)</f>
        <v>308000</v>
      </c>
      <c r="E11" s="14">
        <f>IF(C11="","",D11/B11)</f>
        <v>0.03988603988604</v>
      </c>
      <c r="F11" s="11" t="s">
        <v>19</v>
      </c>
    </row>
    <row r="12" spans="1:6">
      <c r="A12" s="11" t="s">
        <v>20</v>
      </c>
      <c r="B12" s="12">
        <v>10144000.0</v>
      </c>
      <c r="C12" s="12">
        <v>9839000.0</v>
      </c>
      <c r="D12" s="13">
        <f>IF(C12="","",C12-B12)</f>
        <v>-305000</v>
      </c>
      <c r="E12" s="14">
        <f>IF(C12="","",D12/B12)</f>
        <v>-0.030067034700315</v>
      </c>
      <c r="F12" s="11" t="s">
        <v>21</v>
      </c>
    </row>
    <row r="13" spans="1:6">
      <c r="A13" s="11" t="s">
        <v>22</v>
      </c>
      <c r="B13" s="12">
        <v>7768000.0</v>
      </c>
      <c r="C13" s="12">
        <v>8700000.0</v>
      </c>
      <c r="D13" s="13">
        <f>IF(C13="","",C13-B13)</f>
        <v>932000</v>
      </c>
      <c r="E13" s="14">
        <f>IF(C13="","",D13/B13)</f>
        <v>0.11997940267765</v>
      </c>
      <c r="F13" s="11" t="s">
        <v>23</v>
      </c>
    </row>
    <row r="14" spans="1:6">
      <c r="A14" s="11" t="s">
        <v>24</v>
      </c>
      <c r="B14" s="12">
        <v>1212000.0</v>
      </c>
      <c r="C14" s="12">
        <v>1212000.0</v>
      </c>
      <c r="D14" s="13">
        <f>IF(C14="","",C14-B14)</f>
        <v>0</v>
      </c>
      <c r="E14" s="14">
        <f>IF(C14="","",D14/B14)</f>
        <v>0</v>
      </c>
      <c r="F14" s="11" t="s">
        <v>21</v>
      </c>
    </row>
    <row r="15" spans="1:6">
      <c r="A15" s="11" t="s">
        <v>25</v>
      </c>
      <c r="B15" s="12">
        <v>6538000.0</v>
      </c>
      <c r="C15" s="12"/>
      <c r="D15" s="13" t="str">
        <f>IF(C15="","",C15-B15)</f>
        <v/>
      </c>
      <c r="E15" s="14" t="str">
        <f>IF(C15="","",D15/B15)</f>
        <v/>
      </c>
      <c r="F15" s="11" t="s">
        <v>26</v>
      </c>
    </row>
    <row r="16" spans="1:6">
      <c r="A16" s="11" t="s">
        <v>27</v>
      </c>
      <c r="B16" s="12">
        <v>2774000.0</v>
      </c>
      <c r="C16" s="12"/>
      <c r="D16" s="13" t="str">
        <f>IF(C16="","",C16-B16)</f>
        <v/>
      </c>
      <c r="E16" s="14" t="str">
        <f>IF(C16="","",D16/B16)</f>
        <v/>
      </c>
      <c r="F16" s="11" t="s">
        <v>26</v>
      </c>
    </row>
    <row r="17" spans="1:6">
      <c r="A17" s="11" t="s">
        <v>28</v>
      </c>
      <c r="B17" s="12">
        <v>4800000</v>
      </c>
      <c r="C17" s="12"/>
      <c r="D17" s="13" t="str">
        <f>IF(C17="","",C17-B17)</f>
        <v/>
      </c>
      <c r="E17" s="14" t="str">
        <f>IF(C17="","",D17/B17)</f>
        <v/>
      </c>
      <c r="F17" s="11" t="s">
        <v>29</v>
      </c>
    </row>
    <row r="18" spans="1:6">
      <c r="A18" s="11"/>
      <c r="B18" s="12"/>
      <c r="C18" s="12"/>
      <c r="D18" s="13" t="str">
        <f>IF(F18="","",IF(C18="","",C18-B18))</f>
        <v/>
      </c>
      <c r="E18" s="14" t="str">
        <f>IF(F18="","",IF(C18="","",D18/B18))</f>
        <v/>
      </c>
      <c r="F18" s="11"/>
    </row>
    <row r="19" spans="1:6">
      <c r="A19" s="11"/>
      <c r="B19" s="12"/>
      <c r="C19" s="12"/>
      <c r="D19" s="13" t="str">
        <f>IF(F19="","",IF(C19="","",C19-B19))</f>
        <v/>
      </c>
      <c r="E19" s="14" t="str">
        <f>IF(F19="","",IF(C19="","",D19/B19))</f>
        <v/>
      </c>
      <c r="F19" s="11"/>
    </row>
    <row r="20" spans="1:6">
      <c r="A20" s="11"/>
      <c r="B20" s="12"/>
      <c r="C20" s="12"/>
      <c r="D20" s="13" t="str">
        <f>IF(F20="","",IF(C20="","",C20-B20))</f>
        <v/>
      </c>
      <c r="E20" s="14" t="str">
        <f>IF(F20="","",IF(C20="","",D20/B20))</f>
        <v/>
      </c>
      <c r="F20" s="11"/>
    </row>
    <row r="21" spans="1:6">
      <c r="A21" s="15" t="s">
        <v>30</v>
      </c>
      <c r="B21" s="16">
        <f>SUM(B11:B20)</f>
        <v>40958000</v>
      </c>
      <c r="C21" s="16">
        <f>SUM(C11:C20)</f>
        <v>27781000</v>
      </c>
      <c r="D21" s="16">
        <f>SUM(D11:D20)</f>
        <v>935000</v>
      </c>
      <c r="E21" s="15"/>
      <c r="F21" s="15"/>
    </row>
    <row r="23" spans="1:6">
      <c r="A23" s="17" t="s">
        <v>31</v>
      </c>
    </row>
    <row r="24" spans="1:6">
      <c r="A24" s="18" t="s">
        <v>32</v>
      </c>
      <c r="B24" s="10">
        <f>B21</f>
        <v>40958000</v>
      </c>
    </row>
    <row r="25" spans="1:6">
      <c r="A25" s="18" t="s">
        <v>33</v>
      </c>
      <c r="B25" s="19">
        <v>0.1</v>
      </c>
    </row>
    <row r="26" spans="1:6">
      <c r="A26" s="18" t="s">
        <v>34</v>
      </c>
      <c r="B26" s="10">
        <f>B24*B25</f>
        <v>4095800</v>
      </c>
    </row>
    <row r="27" spans="1:6">
      <c r="A27" s="18" t="s">
        <v>35</v>
      </c>
      <c r="B27" s="9">
        <v>2500000</v>
      </c>
    </row>
    <row r="28" spans="1:6">
      <c r="A28" s="18" t="s">
        <v>36</v>
      </c>
      <c r="B28" s="9">
        <v>650000</v>
      </c>
    </row>
    <row r="29" spans="1:6">
      <c r="A29" s="20" t="s">
        <v>37</v>
      </c>
      <c r="B29" s="16">
        <f>B24+B26+B27+B28</f>
        <v>48203800</v>
      </c>
    </row>
    <row r="30" spans="1:6">
      <c r="A30" s="18" t="s">
        <v>38</v>
      </c>
      <c r="B30" s="10">
        <f>C21</f>
        <v>27781000</v>
      </c>
    </row>
    <row r="31" spans="1:6">
      <c r="A31" s="20" t="s">
        <v>39</v>
      </c>
      <c r="B31" s="16">
        <f>B29-B30</f>
        <v>20422800</v>
      </c>
    </row>
    <row r="33" spans="1:6" customHeight="1" ht="27">
      <c r="A33" s="21" t="s">
        <v>40</v>
      </c>
    </row>
    <row r="35" spans="1:6" customHeight="1" ht="40.5">
      <c r="A35" s="21" t="s">
        <v>41</v>
      </c>
    </row>
  </sheetData>
  <mergeCells>
    <mergeCell ref="A1:F1"/>
    <mergeCell ref="A3:F3"/>
    <mergeCell ref="A4:F4"/>
    <mergeCell ref="B6:C6"/>
    <mergeCell ref="E6:F6"/>
    <mergeCell ref="B7:C7"/>
    <mergeCell ref="E7:F7"/>
    <mergeCell ref="B8:C8"/>
    <mergeCell ref="A23:F23"/>
    <mergeCell ref="A33:F33"/>
    <mergeCell ref="A35:F35"/>
  </mergeCells>
  <hyperlinks>
    <hyperlink ref="A35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2026-10-13T12:49:24+00:00</dcterms:created>
  <dcterms:modified xsi:type="dcterms:W3CDTF">2026-10-13T12:49:24+00:00</dcterms:modified>
  <dc:title>Construction Budget Template (Excel)</dc:title>
  <dc:description>Free template from https://nigeriabuildingcost.ng/sample-downloads</dc:description>
  <dc:subject/>
  <cp:keywords/>
  <cp:category/>
</cp:coreProperties>
</file>